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wmf" ContentType="image/x-wmf"/>
  <Override PartName="/xl/pivotTables/pivotTable1.xml" ContentType="application/vnd.openxmlformats-officedocument.spreadsheetml.pivotTable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Teorija_funkcije" sheetId="9" r:id="rId1"/>
    <sheet name="Grafikoni i teorija" sheetId="8" r:id="rId2"/>
    <sheet name="Jos_ponesto" sheetId="25" r:id="rId3"/>
    <sheet name="Zadatak_grafikon" sheetId="22" r:id="rId4"/>
    <sheet name="Pivot_teorija" sheetId="29" r:id="rId5"/>
    <sheet name="Podaci_za_pivot " sheetId="30" r:id="rId6"/>
    <sheet name="Format as Table" sheetId="31" r:id="rId7"/>
    <sheet name="Podaci_za_pivot_grafikone" sheetId="32" r:id="rId8"/>
  </sheets>
  <externalReferences>
    <externalReference r:id="rId9"/>
    <externalReference r:id="rId10"/>
  </externalReferences>
  <definedNames>
    <definedName name="_xlnm._FilterDatabase" localSheetId="5" hidden="1">'Podaci_za_pivot '!$A$3:$M$24</definedName>
    <definedName name="_xlnm._FilterDatabase" localSheetId="7" hidden="1">Podaci_za_pivot_grafikone!$A$3:$M$24</definedName>
    <definedName name="Ćelija" localSheetId="6">#REF!</definedName>
    <definedName name="Ćelija" localSheetId="5">#REF!</definedName>
    <definedName name="Ćelija" localSheetId="7">#REF!</definedName>
    <definedName name="Ćelija">#REF!</definedName>
    <definedName name="Komercijalisti" localSheetId="4">[1]Zadatak!$D$3:$D$23</definedName>
    <definedName name="Komercijalisti" localSheetId="5">'Podaci_za_pivot '!$D$4:$D$24</definedName>
    <definedName name="Komercijalisti" localSheetId="7">Podaci_za_pivot_grafikone!$D$4:$D$24</definedName>
    <definedName name="Komercijalisti">#REF!</definedName>
    <definedName name="Prihodi" localSheetId="4">#REF!</definedName>
    <definedName name="Prihodi" localSheetId="5">#REF!</definedName>
    <definedName name="Prihodi" localSheetId="7">#REF!</definedName>
    <definedName name="Prihodi">#REF!</definedName>
    <definedName name="Stopa_PDV" localSheetId="6">#REF!</definedName>
    <definedName name="Stopa_PDV" localSheetId="4">[1]Adrese_teorija!$I$10</definedName>
    <definedName name="Stopa_PDV" localSheetId="5">#REF!</definedName>
    <definedName name="Stopa_PDV" localSheetId="7">#REF!</definedName>
    <definedName name="Stopa_PDV">#REF!</definedName>
    <definedName name="stopaPDVa">#REF!</definedName>
    <definedName name="Troškovi" localSheetId="4">#REF!</definedName>
    <definedName name="Troškovi" localSheetId="5">#REF!</definedName>
    <definedName name="Troškovi" localSheetId="7">#REF!</definedName>
    <definedName name="Troškovi">#REF!</definedName>
    <definedName name="Ukupan_promet" localSheetId="5">[2]Zadatak!$K$3:$K$23</definedName>
    <definedName name="Ukupan_promet">[1]Zadatak!$K$3:$K$23</definedName>
  </definedNames>
  <calcPr calcId="125725"/>
  <pivotCaches>
    <pivotCache cacheId="0" r:id="rId11"/>
  </pivotCaches>
</workbook>
</file>

<file path=xl/calcChain.xml><?xml version="1.0" encoding="utf-8"?>
<calcChain xmlns="http://schemas.openxmlformats.org/spreadsheetml/2006/main">
  <c r="M24" i="32"/>
  <c r="K24"/>
  <c r="L24" s="1"/>
  <c r="G24"/>
  <c r="M23"/>
  <c r="L23"/>
  <c r="K23"/>
  <c r="G23"/>
  <c r="M22"/>
  <c r="L22"/>
  <c r="K22"/>
  <c r="G22"/>
  <c r="M21"/>
  <c r="L21"/>
  <c r="K21"/>
  <c r="G21"/>
  <c r="M20"/>
  <c r="L20"/>
  <c r="K20"/>
  <c r="G20"/>
  <c r="M19"/>
  <c r="L19"/>
  <c r="K19"/>
  <c r="G19"/>
  <c r="M18"/>
  <c r="L18"/>
  <c r="K18"/>
  <c r="G18"/>
  <c r="M17"/>
  <c r="L17"/>
  <c r="K17"/>
  <c r="G17"/>
  <c r="M16"/>
  <c r="L16"/>
  <c r="K16"/>
  <c r="G16"/>
  <c r="M15"/>
  <c r="L15"/>
  <c r="K15"/>
  <c r="G15"/>
  <c r="M14"/>
  <c r="L14"/>
  <c r="K14"/>
  <c r="G14"/>
  <c r="M13"/>
  <c r="L13"/>
  <c r="K13"/>
  <c r="G13"/>
  <c r="M12"/>
  <c r="L12"/>
  <c r="K12"/>
  <c r="G12"/>
  <c r="M11"/>
  <c r="L11"/>
  <c r="K11"/>
  <c r="G11"/>
  <c r="M10"/>
  <c r="L10"/>
  <c r="K10"/>
  <c r="G10"/>
  <c r="M9"/>
  <c r="L9"/>
  <c r="K9"/>
  <c r="G9"/>
  <c r="M8"/>
  <c r="L8"/>
  <c r="K8"/>
  <c r="G8"/>
  <c r="M7"/>
  <c r="L7"/>
  <c r="K7"/>
  <c r="G7"/>
  <c r="M6"/>
  <c r="L6"/>
  <c r="K6"/>
  <c r="G6"/>
  <c r="M5"/>
  <c r="L5"/>
  <c r="K5"/>
  <c r="G5"/>
  <c r="M4"/>
  <c r="L4"/>
  <c r="K4"/>
  <c r="G4"/>
  <c r="M24" i="30"/>
  <c r="K24"/>
  <c r="L24" s="1"/>
  <c r="G24"/>
  <c r="M23"/>
  <c r="L23"/>
  <c r="K23"/>
  <c r="G23"/>
  <c r="M22"/>
  <c r="L22"/>
  <c r="K22"/>
  <c r="G22"/>
  <c r="M21"/>
  <c r="L21"/>
  <c r="K21"/>
  <c r="G21"/>
  <c r="M20"/>
  <c r="L20"/>
  <c r="K20"/>
  <c r="G20"/>
  <c r="M19"/>
  <c r="L19"/>
  <c r="K19"/>
  <c r="G19"/>
  <c r="M18"/>
  <c r="L18"/>
  <c r="K18"/>
  <c r="G18"/>
  <c r="M17"/>
  <c r="L17"/>
  <c r="K17"/>
  <c r="G17"/>
  <c r="M16"/>
  <c r="L16"/>
  <c r="K16"/>
  <c r="G16"/>
  <c r="M15"/>
  <c r="L15"/>
  <c r="K15"/>
  <c r="G15"/>
  <c r="M14"/>
  <c r="L14"/>
  <c r="K14"/>
  <c r="G14"/>
  <c r="M13"/>
  <c r="L13"/>
  <c r="K13"/>
  <c r="G13"/>
  <c r="M12"/>
  <c r="L12"/>
  <c r="K12"/>
  <c r="G12"/>
  <c r="M11"/>
  <c r="L11"/>
  <c r="K11"/>
  <c r="G11"/>
  <c r="M10"/>
  <c r="L10"/>
  <c r="K10"/>
  <c r="G10"/>
  <c r="M9"/>
  <c r="L9"/>
  <c r="K9"/>
  <c r="G9"/>
  <c r="M8"/>
  <c r="L8"/>
  <c r="K8"/>
  <c r="G8"/>
  <c r="M7"/>
  <c r="L7"/>
  <c r="K7"/>
  <c r="G7"/>
  <c r="M6"/>
  <c r="L6"/>
  <c r="K6"/>
  <c r="G6"/>
  <c r="M5"/>
  <c r="L5"/>
  <c r="K5"/>
  <c r="G5"/>
  <c r="M4"/>
  <c r="L4"/>
  <c r="K4"/>
  <c r="G4"/>
</calcChain>
</file>

<file path=xl/comments1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b/>
            <sz val="9"/>
            <color indexed="81"/>
            <rFont val="Tahoma"/>
            <family val="2"/>
          </rPr>
          <t xml:space="preserve">Subjektivna procjena komercijaliste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b/>
            <sz val="9"/>
            <color indexed="81"/>
            <rFont val="Tahoma"/>
            <charset val="1"/>
          </rPr>
          <t xml:space="preserve">Subjektivna procjena komercijaliste
</t>
        </r>
      </text>
    </comment>
  </commentList>
</comments>
</file>

<file path=xl/sharedStrings.xml><?xml version="1.0" encoding="utf-8"?>
<sst xmlns="http://schemas.openxmlformats.org/spreadsheetml/2006/main" count="517" uniqueCount="226">
  <si>
    <t>Primjer:</t>
  </si>
  <si>
    <t>Jan</t>
  </si>
  <si>
    <t>Feb</t>
  </si>
  <si>
    <t>Mar</t>
  </si>
  <si>
    <t>Dijagram (Chart) je način da se grafički predstave numerički podaci.</t>
  </si>
  <si>
    <t>Drugi naziv je i grafikoni (Graphs).</t>
  </si>
  <si>
    <t>Elementi dijagrama</t>
  </si>
  <si>
    <r>
      <t>1. Oblast dijagrama (</t>
    </r>
    <r>
      <rPr>
        <b/>
        <sz val="11"/>
        <color theme="1"/>
        <rFont val="Calibri"/>
        <family val="2"/>
        <scheme val="minor"/>
      </rPr>
      <t>Chart area</t>
    </r>
    <r>
      <rPr>
        <sz val="11"/>
        <color theme="1"/>
        <rFont val="Calibri"/>
        <family val="2"/>
        <scheme val="minor"/>
      </rPr>
      <t>). Cijeli dijagram i svi njegovi elementi</t>
    </r>
  </si>
  <si>
    <r>
      <t>2. Oblast crtanja dijagrama (</t>
    </r>
    <r>
      <rPr>
        <b/>
        <sz val="11"/>
        <color theme="1"/>
        <rFont val="Calibri"/>
        <family val="2"/>
        <scheme val="minor"/>
      </rPr>
      <t>Plot area</t>
    </r>
    <r>
      <rPr>
        <sz val="11"/>
        <color theme="1"/>
        <rFont val="Calibri"/>
        <family val="2"/>
        <scheme val="minor"/>
      </rPr>
      <t xml:space="preserve">). Sam grafikon. </t>
    </r>
  </si>
  <si>
    <t>3. Tačke podataka nacrtane na dijagramu (predstavljene stubićima, tačkama, kružnim isječcima...)</t>
  </si>
  <si>
    <t>4. Horizontalna osa (osa kategorije) X.</t>
  </si>
  <si>
    <t>5. Vertikalna osa (osa vrijednosti) Y.</t>
  </si>
  <si>
    <t xml:space="preserve">6. Legenda dijagrama. </t>
  </si>
  <si>
    <r>
      <t>7. Oznaka podataka (</t>
    </r>
    <r>
      <rPr>
        <b/>
        <sz val="11"/>
        <color theme="1"/>
        <rFont val="Calibri"/>
        <family val="2"/>
        <scheme val="minor"/>
      </rPr>
      <t>Data labe</t>
    </r>
    <r>
      <rPr>
        <sz val="11"/>
        <color theme="1"/>
        <rFont val="Calibri"/>
        <family val="2"/>
        <scheme val="minor"/>
      </rPr>
      <t xml:space="preserve">l). Pokazuje detalje tačke podataka nacrtane na dijagramu. </t>
    </r>
  </si>
  <si>
    <t xml:space="preserve">8. Nazivi dijagrama i osa. </t>
  </si>
  <si>
    <r>
      <rPr>
        <b/>
        <sz val="11"/>
        <color rgb="FFFF0000"/>
        <rFont val="Calibri"/>
        <family val="2"/>
        <scheme val="minor"/>
      </rPr>
      <t>Novi meni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Chart Tools</t>
    </r>
    <r>
      <rPr>
        <sz val="11"/>
        <color theme="1"/>
        <rFont val="Calibri"/>
        <family val="2"/>
        <scheme val="minor"/>
      </rPr>
      <t xml:space="preserve"> sa karticama </t>
    </r>
    <r>
      <rPr>
        <b/>
        <sz val="11"/>
        <color theme="1"/>
        <rFont val="Calibri"/>
        <family val="2"/>
        <scheme val="minor"/>
      </rPr>
      <t>Design, Layout, Format</t>
    </r>
    <r>
      <rPr>
        <sz val="11"/>
        <color theme="1"/>
        <rFont val="Calibri"/>
        <family val="2"/>
        <scheme val="minor"/>
      </rPr>
      <t xml:space="preserve">. </t>
    </r>
  </si>
  <si>
    <t xml:space="preserve">Dijagrami </t>
  </si>
  <si>
    <t>Zadovoljstvo gledalaca prema starosnim grupama</t>
  </si>
  <si>
    <t>Mjesec</t>
  </si>
  <si>
    <t>&lt;25</t>
  </si>
  <si>
    <t>25-45</t>
  </si>
  <si>
    <t>45+</t>
  </si>
  <si>
    <t>Apr</t>
  </si>
  <si>
    <t>May</t>
  </si>
  <si>
    <t>Jun</t>
  </si>
  <si>
    <t xml:space="preserve">Zadatak: </t>
  </si>
  <si>
    <t>Odabrati područje za dijagram B22:E28</t>
  </si>
  <si>
    <t>Vrste dijagrama</t>
  </si>
  <si>
    <t>1. Stubičasti (Column Chart).</t>
  </si>
  <si>
    <t>2. Linijski (Line Chart).</t>
  </si>
  <si>
    <t>3. Kružni (Pie Chart).</t>
  </si>
  <si>
    <t>4. Trakasti (Bar Chart).</t>
  </si>
  <si>
    <t>5. Prostorni (Area Chart).</t>
  </si>
  <si>
    <t>6. XY dijagram (XY Chart) ili raspršeni (Scatter Chart).</t>
  </si>
  <si>
    <t>7. Berzanski (Stock Chart).</t>
  </si>
  <si>
    <t>8. Površinski (Surface Chart).</t>
  </si>
  <si>
    <t>9. Prstenasti (Doughnut Chart).</t>
  </si>
  <si>
    <t>10. Mjehurasti (Bubble Chart).</t>
  </si>
  <si>
    <t>11. Radijalni (Radar Chart).</t>
  </si>
  <si>
    <t xml:space="preserve">Na osnovu istih podataka napravite linijski, kružni i trakasti dijagram. </t>
  </si>
  <si>
    <t>Koji bi od ova četiri (računajući i stubičasti) najbolje predstavio podatke?</t>
  </si>
  <si>
    <t>Napomena:</t>
  </si>
  <si>
    <t>Sve vrijednosti u kružnom dijagramu moraju biti pozitivne, inače ih Excel pretvara u pozitivne</t>
  </si>
  <si>
    <t>i stvara netačnu sliku</t>
  </si>
  <si>
    <t>Ako želite promijeniti format elemenata grafikona, možete samo biranjem jednog po jednog elementa.</t>
  </si>
  <si>
    <t>Elemente birate mišem, tastaturom ili preko Chart Tools - Format - Current Selection</t>
  </si>
  <si>
    <t>Kako promijeniti tip postojećeg dijagrama?</t>
  </si>
  <si>
    <t>Napravite stubičasti dijagram. Smanjite ga</t>
  </si>
  <si>
    <r>
      <t xml:space="preserve">Kako biste označili da se štampa </t>
    </r>
    <r>
      <rPr>
        <b/>
        <sz val="11"/>
        <color theme="1"/>
        <rFont val="Calibri"/>
        <family val="2"/>
        <scheme val="minor"/>
      </rPr>
      <t xml:space="preserve">samo tabelica i grafikon pored nje? </t>
    </r>
  </si>
  <si>
    <t>Umetnite zaglavlje u odabrano područje za štampu - tako da se u gornjem desnom uglu prikazuje naziv radne sveske (knjige).</t>
  </si>
  <si>
    <t>i tako da se u donjem desnom uglu pojavljuje broj stranice.</t>
  </si>
  <si>
    <t>Upišite svoje ime, prezime i broj indeksa u gornji lijevi ugao.</t>
  </si>
  <si>
    <t xml:space="preserve"> Ako imate tabelu koju čine četiri kolone i 1200 redova, a trebate je odštampati tako da </t>
  </si>
  <si>
    <t>na svakoj stranici stoje naslovi (tj. Nazivi kolona tabele) kako biste to uradili?</t>
  </si>
  <si>
    <t>Kako biste ubacili ovaj objekat?</t>
  </si>
  <si>
    <t>Korisno: prečica za datum</t>
  </si>
  <si>
    <t>Osnove vrste formula u Excelu:</t>
  </si>
  <si>
    <t xml:space="preserve">U Excelu postoji 340 funkcija. </t>
  </si>
  <si>
    <r>
      <t>10. Cube funkcije</t>
    </r>
    <r>
      <rPr>
        <sz val="12"/>
        <color theme="1"/>
        <rFont val="Calibri"/>
        <family val="2"/>
        <scheme val="minor"/>
      </rPr>
      <t xml:space="preserve"> – set funkcija za pristup OLAP bazama i dohvatom podataka iz njih.</t>
    </r>
  </si>
  <si>
    <r>
      <t>1. Financijske (</t>
    </r>
    <r>
      <rPr>
        <b/>
        <i/>
        <sz val="12"/>
        <color rgb="FF5F8740"/>
        <rFont val="Calibri"/>
        <family val="2"/>
        <scheme val="minor"/>
      </rPr>
      <t>Financial</t>
    </r>
    <r>
      <rPr>
        <b/>
        <sz val="12"/>
        <color rgb="FF5F8740"/>
        <rFont val="Calibri"/>
        <family val="2"/>
        <scheme val="minor"/>
      </rPr>
      <t>) funkcije</t>
    </r>
    <r>
      <rPr>
        <b/>
        <sz val="12"/>
        <color theme="1"/>
        <rFont val="Calibri"/>
        <family val="2"/>
        <scheme val="minor"/>
      </rPr>
      <t xml:space="preserve"> – služe za izračunavanje različitih finansijskih pokazatelja, kamate, amortizacije, akcijskih indeksa i slično;</t>
    </r>
  </si>
  <si>
    <r>
      <t>2. Funkcije datuma i vremena (</t>
    </r>
    <r>
      <rPr>
        <b/>
        <i/>
        <sz val="12"/>
        <color rgb="FF5F8740"/>
        <rFont val="Calibri"/>
        <family val="2"/>
        <scheme val="minor"/>
      </rPr>
      <t>Date &amp; Time</t>
    </r>
    <r>
      <rPr>
        <b/>
        <sz val="12"/>
        <color rgb="FF5F8740"/>
        <rFont val="Calibri"/>
        <family val="2"/>
        <scheme val="minor"/>
      </rPr>
      <t>)</t>
    </r>
    <r>
      <rPr>
        <b/>
        <sz val="12"/>
        <color theme="1"/>
        <rFont val="Calibri"/>
        <family val="2"/>
        <scheme val="minor"/>
      </rPr>
      <t xml:space="preserve"> – predstavljaju skup funkcija za izračunavanje vremenskih vrijednosti;</t>
    </r>
  </si>
  <si>
    <r>
      <t>3. Matematičke i trigonometrijske funkcije (</t>
    </r>
    <r>
      <rPr>
        <b/>
        <i/>
        <sz val="12"/>
        <color rgb="FF5F8740"/>
        <rFont val="Calibri"/>
        <family val="2"/>
        <scheme val="minor"/>
      </rPr>
      <t>Math &amp; Trig</t>
    </r>
    <r>
      <rPr>
        <b/>
        <sz val="12"/>
        <color rgb="FF5F8740"/>
        <rFont val="Calibri"/>
        <family val="2"/>
        <scheme val="minor"/>
      </rPr>
      <t>)</t>
    </r>
    <r>
      <rPr>
        <b/>
        <sz val="12"/>
        <color theme="1"/>
        <rFont val="Calibri"/>
        <family val="2"/>
        <scheme val="minor"/>
      </rPr>
      <t xml:space="preserve"> – služe za trigonometrijske i algebarske izračune;</t>
    </r>
  </si>
  <si>
    <r>
      <t>4. Funkcije referenci (</t>
    </r>
    <r>
      <rPr>
        <b/>
        <i/>
        <sz val="12"/>
        <color rgb="FF5F8740"/>
        <rFont val="Calibri"/>
        <family val="2"/>
        <scheme val="minor"/>
      </rPr>
      <t>Lookup &amp; Reference</t>
    </r>
    <r>
      <rPr>
        <b/>
        <sz val="12"/>
        <color rgb="FF5F8740"/>
        <rFont val="Calibri"/>
        <family val="2"/>
        <scheme val="minor"/>
      </rPr>
      <t>)</t>
    </r>
    <r>
      <rPr>
        <b/>
        <sz val="12"/>
        <color theme="1"/>
        <rFont val="Calibri"/>
        <family val="2"/>
        <scheme val="minor"/>
      </rPr>
      <t xml:space="preserve"> – služe za baratanje s adresama ćelija i raspona;</t>
    </r>
  </si>
  <si>
    <r>
      <t>5. Funkcije baza podataka (</t>
    </r>
    <r>
      <rPr>
        <b/>
        <i/>
        <sz val="12"/>
        <color rgb="FF5F8740"/>
        <rFont val="Calibri"/>
        <family val="2"/>
        <scheme val="minor"/>
      </rPr>
      <t>Database</t>
    </r>
    <r>
      <rPr>
        <b/>
        <sz val="12"/>
        <color rgb="FF5F8740"/>
        <rFont val="Calibri"/>
        <family val="2"/>
        <scheme val="minor"/>
      </rPr>
      <t>)</t>
    </r>
    <r>
      <rPr>
        <b/>
        <sz val="12"/>
        <color theme="1"/>
        <rFont val="Calibri"/>
        <family val="2"/>
        <scheme val="minor"/>
      </rPr>
      <t xml:space="preserve"> – funkcije koje vrše izračune na vrijednostima koje su formirane u određenu bazu podataka;</t>
    </r>
  </si>
  <si>
    <r>
      <t>6. Tekstualne (</t>
    </r>
    <r>
      <rPr>
        <b/>
        <i/>
        <sz val="12"/>
        <color rgb="FF5F8740"/>
        <rFont val="Calibri"/>
        <family val="2"/>
        <scheme val="minor"/>
      </rPr>
      <t>Text</t>
    </r>
    <r>
      <rPr>
        <b/>
        <sz val="12"/>
        <color rgb="FF5F8740"/>
        <rFont val="Calibri"/>
        <family val="2"/>
        <scheme val="minor"/>
      </rPr>
      <t>) funkcije</t>
    </r>
    <r>
      <rPr>
        <b/>
        <sz val="12"/>
        <color theme="1"/>
        <rFont val="Calibri"/>
        <family val="2"/>
        <scheme val="minor"/>
      </rPr>
      <t xml:space="preserve"> – služe za manipulisanje tekstom;</t>
    </r>
  </si>
  <si>
    <r>
      <t>7. Logičke (</t>
    </r>
    <r>
      <rPr>
        <b/>
        <i/>
        <sz val="12"/>
        <color rgb="FF5F8740"/>
        <rFont val="Calibri"/>
        <family val="2"/>
        <scheme val="minor"/>
      </rPr>
      <t>Logical</t>
    </r>
    <r>
      <rPr>
        <b/>
        <sz val="12"/>
        <color rgb="FF5F8740"/>
        <rFont val="Calibri"/>
        <family val="2"/>
        <scheme val="minor"/>
      </rPr>
      <t>) funkcije</t>
    </r>
    <r>
      <rPr>
        <b/>
        <sz val="12"/>
        <color theme="1"/>
        <rFont val="Calibri"/>
        <family val="2"/>
        <scheme val="minor"/>
      </rPr>
      <t xml:space="preserve"> – funkcije kojima se kreiraju logički izrazi;</t>
    </r>
  </si>
  <si>
    <r>
      <t>8. Informacijske (</t>
    </r>
    <r>
      <rPr>
        <b/>
        <i/>
        <sz val="12"/>
        <color rgb="FF5F8740"/>
        <rFont val="Calibri"/>
        <family val="2"/>
        <scheme val="minor"/>
      </rPr>
      <t>Information</t>
    </r>
    <r>
      <rPr>
        <b/>
        <sz val="12"/>
        <color rgb="FF5F8740"/>
        <rFont val="Calibri"/>
        <family val="2"/>
        <scheme val="minor"/>
      </rPr>
      <t>) funkcije</t>
    </r>
    <r>
      <rPr>
        <b/>
        <sz val="12"/>
        <color theme="1"/>
        <rFont val="Calibri"/>
        <family val="2"/>
        <scheme val="minor"/>
      </rPr>
      <t xml:space="preserve"> – funkcije koje daju podatke o postavkama Excela, sadržaju ćelija, tipu podataka u njima i slično;</t>
    </r>
  </si>
  <si>
    <r>
      <t>9. Inženjerske (</t>
    </r>
    <r>
      <rPr>
        <b/>
        <i/>
        <sz val="12"/>
        <color rgb="FF5F8740"/>
        <rFont val="Calibri"/>
        <family val="2"/>
        <scheme val="minor"/>
      </rPr>
      <t>Engineering</t>
    </r>
    <r>
      <rPr>
        <b/>
        <sz val="12"/>
        <color rgb="FF5F8740"/>
        <rFont val="Calibri"/>
        <family val="2"/>
        <scheme val="minor"/>
      </rPr>
      <t>) funkcije</t>
    </r>
    <r>
      <rPr>
        <b/>
        <sz val="12"/>
        <color theme="1"/>
        <rFont val="Calibri"/>
        <family val="2"/>
        <scheme val="minor"/>
      </rPr>
      <t xml:space="preserve"> – funkcije koje služe za specifične inženjerske proračune;</t>
    </r>
  </si>
  <si>
    <t>Excel šablon.  (Primjer) Kako biste sačuvali dokument kao šablon?</t>
  </si>
  <si>
    <t>Podesite:</t>
  </si>
  <si>
    <t>Da ispod oznaka mjeseca stoji "Posmatrani mjeseci"</t>
  </si>
  <si>
    <t>Da iznad oznake procenta piše "Porocentualno"</t>
  </si>
  <si>
    <t>Da iznad oznake treće ose (tj podataka) stoji "Starost"</t>
  </si>
  <si>
    <t>Na osnovu tabele napravite stubičasti dijagram koji će izgledati ovako (koliko je to dimenzija)</t>
  </si>
  <si>
    <t>Dodajte naslov: Calibri 11, podebljano, "Moj prvi grafikon"</t>
  </si>
  <si>
    <t>Promijenite boju jednog stubića po izboru.</t>
  </si>
  <si>
    <t>Stavite boju oblasti CRVENO i stavite transparentnost na oko 50%</t>
  </si>
  <si>
    <t>Stavite boju oblasti na automatski. Šta se desilo?</t>
  </si>
  <si>
    <t>Uključite opciju kojom se vide procenti iznad stubića.</t>
  </si>
  <si>
    <t>Dodajte linije za treću "dimenziju" starost</t>
  </si>
  <si>
    <t>Korištenje trake sa komandama (Ribbon) preko tastature</t>
  </si>
  <si>
    <t>Alt</t>
  </si>
  <si>
    <t>Pokušajte centrirati ovaj tekst u Excelu</t>
  </si>
  <si>
    <t>"Skraćenice" preko tastature:</t>
  </si>
  <si>
    <t>Ctrl + C</t>
  </si>
  <si>
    <t>kopiranje</t>
  </si>
  <si>
    <t>Ctrl + V</t>
  </si>
  <si>
    <t>lijepljenje</t>
  </si>
  <si>
    <t>Pokazivač formula</t>
  </si>
  <si>
    <t>Saberite brojeve</t>
  </si>
  <si>
    <t>Upotreba opcije SUM</t>
  </si>
  <si>
    <t>Alt + F4</t>
  </si>
  <si>
    <t>Zatvaranje programa</t>
  </si>
  <si>
    <t>Ctrl + S</t>
  </si>
  <si>
    <t>Za spremanje promjena</t>
  </si>
  <si>
    <t>taster F12</t>
  </si>
  <si>
    <t>okvir Save As</t>
  </si>
  <si>
    <t>Promet</t>
  </si>
  <si>
    <t>Kozmetički salon</t>
  </si>
  <si>
    <t>Grad</t>
  </si>
  <si>
    <t>Pozicija</t>
  </si>
  <si>
    <t>Komercijalista</t>
  </si>
  <si>
    <t>Tip salona</t>
  </si>
  <si>
    <t>Konkurencija</t>
  </si>
  <si>
    <t>Radi sa konkurencijom</t>
  </si>
  <si>
    <t>Januar</t>
  </si>
  <si>
    <t>Februar</t>
  </si>
  <si>
    <t>Mart</t>
  </si>
  <si>
    <t>Ukupni promet</t>
  </si>
  <si>
    <t>Tip salona prema prometu</t>
  </si>
  <si>
    <t>Prosječni promet</t>
  </si>
  <si>
    <t>Beauty</t>
  </si>
  <si>
    <t>Banja Luka</t>
  </si>
  <si>
    <t>Centar</t>
  </si>
  <si>
    <t>Darko</t>
  </si>
  <si>
    <t>B</t>
  </si>
  <si>
    <t>Brazil</t>
  </si>
  <si>
    <t>Prnjavor</t>
  </si>
  <si>
    <t>A</t>
  </si>
  <si>
    <t>Doris</t>
  </si>
  <si>
    <t>Bijeljina</t>
  </si>
  <si>
    <t>Petar</t>
  </si>
  <si>
    <t>C</t>
  </si>
  <si>
    <t>Gold</t>
  </si>
  <si>
    <t>Doboj</t>
  </si>
  <si>
    <t>Periferija</t>
  </si>
  <si>
    <t>In Style</t>
  </si>
  <si>
    <t>Sarajevo</t>
  </si>
  <si>
    <t>Ivan</t>
  </si>
  <si>
    <t>Italy</t>
  </si>
  <si>
    <t>Prijedor</t>
  </si>
  <si>
    <t>Zona šetališta</t>
  </si>
  <si>
    <t>Marko</t>
  </si>
  <si>
    <t>Ivona</t>
  </si>
  <si>
    <t>Jana</t>
  </si>
  <si>
    <t>Jasmina</t>
  </si>
  <si>
    <t>Mrkonjić Grad</t>
  </si>
  <si>
    <t>Ljiljana</t>
  </si>
  <si>
    <t>Maja</t>
  </si>
  <si>
    <t>Mia</t>
  </si>
  <si>
    <t>My Style</t>
  </si>
  <si>
    <t>Salon M</t>
  </si>
  <si>
    <t>Sara</t>
  </si>
  <si>
    <t>Shine</t>
  </si>
  <si>
    <t>Studio ljepote</t>
  </si>
  <si>
    <t>Studio S</t>
  </si>
  <si>
    <t>Style</t>
  </si>
  <si>
    <t>Suza</t>
  </si>
  <si>
    <t>Tamara</t>
  </si>
  <si>
    <t>Row Labels</t>
  </si>
  <si>
    <t>Grand Total</t>
  </si>
  <si>
    <t>Column Labels</t>
  </si>
  <si>
    <t>(Meni Insert, Smart Art, Dugme Go. Odaberemo oblik i umetnemo).</t>
  </si>
  <si>
    <t>PIVOT Tabele</t>
  </si>
  <si>
    <t>Ime</t>
  </si>
  <si>
    <t>Plata</t>
  </si>
  <si>
    <t>Pol</t>
  </si>
  <si>
    <t>Odjeljenje</t>
  </si>
  <si>
    <t>M</t>
  </si>
  <si>
    <t>Magacin</t>
  </si>
  <si>
    <t>Ana</t>
  </si>
  <si>
    <t>Ž</t>
  </si>
  <si>
    <t>Administracija</t>
  </si>
  <si>
    <t>Pero</t>
  </si>
  <si>
    <t>Sanja</t>
  </si>
  <si>
    <t>Marketing</t>
  </si>
  <si>
    <t>Ivana</t>
  </si>
  <si>
    <t>Uprava</t>
  </si>
  <si>
    <t>Mladen</t>
  </si>
  <si>
    <t>Žarko</t>
  </si>
  <si>
    <t>Đorđe</t>
  </si>
  <si>
    <t>Dragana</t>
  </si>
  <si>
    <t>Ratko</t>
  </si>
  <si>
    <t>Danijela</t>
  </si>
  <si>
    <t>Stanko</t>
  </si>
  <si>
    <t>Veljko</t>
  </si>
  <si>
    <t>Dejan</t>
  </si>
  <si>
    <t>Sum of Plata</t>
  </si>
  <si>
    <t>Pivot tabela - prihod komercijalista po gradovima</t>
  </si>
  <si>
    <t>U G40</t>
  </si>
  <si>
    <t>Koliko iznosi najveći promet po gradu? (upotrijebite odgovarajuću funkciju za podatke u pivot tabeli)</t>
  </si>
  <si>
    <t>U G50</t>
  </si>
  <si>
    <t>a</t>
  </si>
  <si>
    <t>Koji komercijalista je ostvario najveći ukupan promet i koliko on iznosi? (iz pivota)</t>
  </si>
  <si>
    <t>Koliko iznosi prihod po gradovima u salonima u kojima treba raditi promotivne aktivnosti i u salonima u kojima prihod zadovoljava?</t>
  </si>
  <si>
    <t>Iz pivot tabele izdvojite samo podatke za Banja Luku, Bijeljinu i Doboj. (check)</t>
  </si>
  <si>
    <t>U ćeliju K39</t>
  </si>
  <si>
    <t>Pivot tabela 2 - prihod komercijalista prema tipu salona dobijenom analizoma prihoda</t>
  </si>
  <si>
    <t>Koji tip salona daje najviše prihoda? (Iz pivot)</t>
  </si>
  <si>
    <t>U polje K48</t>
  </si>
  <si>
    <t>Ctrl + A</t>
  </si>
  <si>
    <t>selektuje sve</t>
  </si>
  <si>
    <r>
      <t xml:space="preserve">(Ctrl + ;) na našoj tastaturi </t>
    </r>
    <r>
      <rPr>
        <b/>
        <sz val="14"/>
        <color rgb="FF00B050"/>
        <rFont val="Calibri"/>
        <family val="2"/>
        <scheme val="minor"/>
      </rPr>
      <t>Ctrl</t>
    </r>
    <r>
      <rPr>
        <b/>
        <sz val="14"/>
        <color theme="1"/>
        <rFont val="Calibri"/>
        <family val="2"/>
        <scheme val="minor"/>
      </rPr>
      <t xml:space="preserve"> +</t>
    </r>
    <r>
      <rPr>
        <b/>
        <sz val="14"/>
        <color rgb="FF00B050"/>
        <rFont val="Calibri"/>
        <family val="2"/>
        <scheme val="minor"/>
      </rPr>
      <t xml:space="preserve"> Shift</t>
    </r>
    <r>
      <rPr>
        <b/>
        <sz val="14"/>
        <color theme="1"/>
        <rFont val="Calibri"/>
        <family val="2"/>
        <scheme val="minor"/>
      </rPr>
      <t xml:space="preserve"> +</t>
    </r>
    <r>
      <rPr>
        <b/>
        <sz val="14"/>
        <color rgb="FF00B050"/>
        <rFont val="Calibri"/>
        <family val="2"/>
        <scheme val="minor"/>
      </rPr>
      <t xml:space="preserve"> ;</t>
    </r>
  </si>
  <si>
    <t>Opcija</t>
  </si>
  <si>
    <t>Fortmat as Table</t>
  </si>
  <si>
    <t>Prvi zadatak je da formatiramo kao tabelu podatke ispod</t>
  </si>
  <si>
    <t>Drugi zadatak je da formatiramo kao tabelu obim podataka označen borderom</t>
  </si>
  <si>
    <t>Kupac</t>
  </si>
  <si>
    <t>P. A. Zdravlje</t>
  </si>
  <si>
    <t>P. A. Nović</t>
  </si>
  <si>
    <t>Eko Plan</t>
  </si>
  <si>
    <t>P. A Goldi</t>
  </si>
  <si>
    <t>Moj veterinar</t>
  </si>
  <si>
    <t>VA Dr Stajčić</t>
  </si>
  <si>
    <t>PA Vinčić</t>
  </si>
  <si>
    <t>PA Europan</t>
  </si>
  <si>
    <t>Simić</t>
  </si>
  <si>
    <t>Veterinarska klinika Novak</t>
  </si>
  <si>
    <t>Veterinarska ambulanta Lunja</t>
  </si>
  <si>
    <t>Poljo apoteke</t>
  </si>
  <si>
    <t>PA Semenka</t>
  </si>
  <si>
    <t>PA PlanPlus</t>
  </si>
  <si>
    <t>PA Ratar</t>
  </si>
  <si>
    <t>Poljoprivredna apoteka</t>
  </si>
  <si>
    <t>PA Jasen</t>
  </si>
  <si>
    <t>Zemljoradnja</t>
  </si>
  <si>
    <t>PA Euro vrt</t>
  </si>
  <si>
    <t>Zadatak:</t>
  </si>
  <si>
    <t>Na radnom listu Pivot_grafikoni prikazati sljedeće pivot grafikone:</t>
  </si>
  <si>
    <t>Ukupan promet preduzeća prema komercijalistima (prihvatiti prvi predloženi dijagram)</t>
  </si>
  <si>
    <t xml:space="preserve">Prihod svakog od komercijalista prema tipu salona (A, B, C). </t>
  </si>
  <si>
    <t xml:space="preserve">Broj salona u Centru, Periferiji i Zoni šetališta zavisno od tipa salona (A, B, C) kojem pripadaju. </t>
  </si>
  <si>
    <t>Linijskim dijagramom prikazati prihod salona prema kategorijama A, B, C za mjesec januar, februar i mart.</t>
  </si>
  <si>
    <t xml:space="preserve">Kružnim dijagramom prikazati učešće svakog grada u ukupnim prihododima. </t>
  </si>
  <si>
    <t>Stubičastim dijagramom prikazati strukturu prometa svakog od komercijalista (u apsolutnoj vrijednosti) za prva tri mjeseca.</t>
  </si>
  <si>
    <t xml:space="preserve">Trakstim dijagramom prikazati promet po gradovima za prva tri mjeseca poslovanja.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</si>
</sst>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5F8740"/>
      <name val="Calibri"/>
      <family val="2"/>
      <scheme val="minor"/>
    </font>
    <font>
      <b/>
      <i/>
      <sz val="12"/>
      <color rgb="FF5F874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rgb="FF00B05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rgb="FF7030A0"/>
      <name val="Calibri"/>
      <family val="2"/>
      <scheme val="minor"/>
    </font>
    <font>
      <b/>
      <sz val="18"/>
      <color rgb="FF7030A0"/>
      <name val="Calibri"/>
      <family val="2"/>
      <charset val="238"/>
      <scheme val="minor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14" fontId="0" fillId="0" borderId="0" xfId="0" applyNumberFormat="1"/>
    <xf numFmtId="0" fontId="1" fillId="0" borderId="0" xfId="0" applyFont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9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2" xfId="0" applyFill="1" applyBorder="1" applyAlignment="1">
      <alignment horizontal="left" vertical="center"/>
    </xf>
    <xf numFmtId="0" fontId="0" fillId="2" borderId="0" xfId="0" applyFill="1"/>
    <xf numFmtId="0" fontId="9" fillId="0" borderId="0" xfId="0" applyFont="1"/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0" xfId="0" applyNumberForma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 applyFill="1"/>
    <xf numFmtId="0" fontId="0" fillId="8" borderId="1" xfId="0" applyFill="1" applyBorder="1"/>
    <xf numFmtId="0" fontId="0" fillId="0" borderId="0" xfId="0" applyAlignment="1">
      <alignment horizontal="center" vertical="center"/>
    </xf>
    <xf numFmtId="0" fontId="17" fillId="0" borderId="0" xfId="0" applyFont="1"/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0" borderId="0" xfId="0" applyBorder="1"/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8" fillId="0" borderId="0" xfId="0" applyFont="1"/>
    <xf numFmtId="0" fontId="19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10" fillId="4" borderId="3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left" vertical="top" wrapText="1"/>
    </xf>
    <xf numFmtId="0" fontId="10" fillId="5" borderId="0" xfId="0" applyFont="1" applyFill="1" applyAlignment="1">
      <alignment horizontal="left" vertical="top" wrapText="1"/>
    </xf>
    <xf numFmtId="0" fontId="10" fillId="6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6" fillId="7" borderId="0" xfId="0" applyFont="1" applyFill="1" applyAlignment="1">
      <alignment horizontal="left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1"/>
  <c:chart>
    <c:title>
      <c:tx>
        <c:rich>
          <a:bodyPr/>
          <a:lstStyle/>
          <a:p>
            <a:pPr>
              <a:defRPr lang="en-US" sz="1100"/>
            </a:pPr>
            <a:r>
              <a:rPr lang="en-US" sz="1100"/>
              <a:t>Moj prvi grafikon</a:t>
            </a:r>
          </a:p>
        </c:rich>
      </c:tx>
      <c:layout/>
      <c:overlay val="1"/>
    </c:title>
    <c:view3D>
      <c:rAngAx val="1"/>
    </c:view3D>
    <c:plotArea>
      <c:layout/>
      <c:bar3DChart>
        <c:barDir val="col"/>
        <c:grouping val="standard"/>
        <c:ser>
          <c:idx val="0"/>
          <c:order val="0"/>
          <c:tx>
            <c:strRef>
              <c:f>Zadatak_grafikon!$C$2</c:f>
              <c:strCache>
                <c:ptCount val="1"/>
                <c:pt idx="0">
                  <c:v>&lt;25</c:v>
                </c:pt>
              </c:strCache>
            </c:strRef>
          </c:tx>
          <c:dLbls>
            <c:numFmt formatCode="0.00%" sourceLinked="0"/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Zadatak_grafikon!$B$3:$B$8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Zadatak_grafikon!$C$3:$C$8</c:f>
              <c:numCache>
                <c:formatCode>0%</c:formatCode>
                <c:ptCount val="6"/>
                <c:pt idx="0">
                  <c:v>0.39</c:v>
                </c:pt>
                <c:pt idx="1">
                  <c:v>0.35</c:v>
                </c:pt>
                <c:pt idx="2">
                  <c:v>0.28000000000000003</c:v>
                </c:pt>
                <c:pt idx="3">
                  <c:v>0.3</c:v>
                </c:pt>
                <c:pt idx="4">
                  <c:v>0.45</c:v>
                </c:pt>
                <c:pt idx="5">
                  <c:v>0.49</c:v>
                </c:pt>
              </c:numCache>
            </c:numRef>
          </c:val>
        </c:ser>
        <c:ser>
          <c:idx val="1"/>
          <c:order val="1"/>
          <c:tx>
            <c:strRef>
              <c:f>Zadatak_grafikon!$D$2</c:f>
              <c:strCache>
                <c:ptCount val="1"/>
                <c:pt idx="0">
                  <c:v>25-45</c:v>
                </c:pt>
              </c:strCache>
            </c:strRef>
          </c:tx>
          <c:dPt>
            <c:idx val="5"/>
            <c:spPr>
              <a:solidFill>
                <a:schemeClr val="accent6">
                  <a:lumMod val="75000"/>
                </a:schemeClr>
              </a:solidFill>
            </c:spPr>
          </c:dPt>
          <c:cat>
            <c:strRef>
              <c:f>Zadatak_grafikon!$B$3:$B$8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Zadatak_grafikon!$D$3:$D$8</c:f>
              <c:numCache>
                <c:formatCode>0%</c:formatCode>
                <c:ptCount val="6"/>
                <c:pt idx="0">
                  <c:v>0.43</c:v>
                </c:pt>
                <c:pt idx="1">
                  <c:v>0.48</c:v>
                </c:pt>
                <c:pt idx="2">
                  <c:v>0.35</c:v>
                </c:pt>
                <c:pt idx="3">
                  <c:v>0.37</c:v>
                </c:pt>
                <c:pt idx="4">
                  <c:v>0.5</c:v>
                </c:pt>
                <c:pt idx="5">
                  <c:v>0.54</c:v>
                </c:pt>
              </c:numCache>
            </c:numRef>
          </c:val>
        </c:ser>
        <c:ser>
          <c:idx val="2"/>
          <c:order val="2"/>
          <c:tx>
            <c:strRef>
              <c:f>Zadatak_grafikon!$E$2</c:f>
              <c:strCache>
                <c:ptCount val="1"/>
                <c:pt idx="0">
                  <c:v>45+</c:v>
                </c:pt>
              </c:strCache>
            </c:strRef>
          </c:tx>
          <c:cat>
            <c:strRef>
              <c:f>Zadatak_grafikon!$B$3:$B$8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Zadatak_grafikon!$E$3:$E$8</c:f>
              <c:numCache>
                <c:formatCode>0%</c:formatCode>
                <c:ptCount val="6"/>
                <c:pt idx="0">
                  <c:v>0.7</c:v>
                </c:pt>
                <c:pt idx="1">
                  <c:v>0.72</c:v>
                </c:pt>
                <c:pt idx="2">
                  <c:v>0.68</c:v>
                </c:pt>
                <c:pt idx="3">
                  <c:v>0.71</c:v>
                </c:pt>
                <c:pt idx="4">
                  <c:v>0.65</c:v>
                </c:pt>
                <c:pt idx="5">
                  <c:v>0.73</c:v>
                </c:pt>
              </c:numCache>
            </c:numRef>
          </c:val>
        </c:ser>
        <c:dLbls>
          <c:showVal val="1"/>
        </c:dLbls>
        <c:shape val="cylinder"/>
        <c:axId val="73996544"/>
        <c:axId val="74006912"/>
        <c:axId val="73999680"/>
      </c:bar3DChart>
      <c:catAx>
        <c:axId val="739965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Posmatrani mjeseci</a:t>
                </a:r>
              </a:p>
            </c:rich>
          </c:tx>
          <c:layout/>
        </c:title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4006912"/>
        <c:crosses val="autoZero"/>
        <c:auto val="1"/>
        <c:lblAlgn val="ctr"/>
        <c:lblOffset val="100"/>
      </c:catAx>
      <c:valAx>
        <c:axId val="740069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Procentualno</a:t>
                </a:r>
              </a:p>
            </c:rich>
          </c:tx>
          <c:layout/>
        </c:title>
        <c:numFmt formatCode="0%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3996544"/>
        <c:crosses val="autoZero"/>
        <c:crossBetween val="between"/>
      </c:valAx>
      <c:serAx>
        <c:axId val="7399968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Starost</a:t>
                </a:r>
              </a:p>
            </c:rich>
          </c:tx>
          <c:layout/>
        </c:title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4006912"/>
        <c:crosses val="autoZero"/>
      </c:serAx>
    </c:plotArea>
    <c:legend>
      <c:legendPos val="r"/>
      <c:layout/>
      <c:spPr>
        <a:solidFill>
          <a:schemeClr val="tx2">
            <a:lumMod val="60000"/>
            <a:lumOff val="40000"/>
          </a:schemeClr>
        </a:solidFill>
      </c:spPr>
      <c:txPr>
        <a:bodyPr/>
        <a:lstStyle/>
        <a:p>
          <a:pPr>
            <a:defRPr lang="en-US"/>
          </a:pPr>
          <a:endParaRPr lang="en-US"/>
        </a:p>
      </c:txPr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90027</xdr:rowOff>
    </xdr:from>
    <xdr:to>
      <xdr:col>3</xdr:col>
      <xdr:colOff>371475</xdr:colOff>
      <xdr:row>8</xdr:row>
      <xdr:rowOff>47625</xdr:rowOff>
    </xdr:to>
    <xdr:pic>
      <xdr:nvPicPr>
        <xdr:cNvPr id="24577" name="Picture 1" descr="C:\Program Files (x86)\Microsoft Office\MEDIA\CAGCAT10\j0195812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280527"/>
          <a:ext cx="1343025" cy="138634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13</xdr:row>
      <xdr:rowOff>161925</xdr:rowOff>
    </xdr:from>
    <xdr:to>
      <xdr:col>9</xdr:col>
      <xdr:colOff>342899</xdr:colOff>
      <xdr:row>28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257175</xdr:colOff>
      <xdr:row>0</xdr:row>
      <xdr:rowOff>76199</xdr:rowOff>
    </xdr:from>
    <xdr:to>
      <xdr:col>17</xdr:col>
      <xdr:colOff>133350</xdr:colOff>
      <xdr:row>2</xdr:row>
      <xdr:rowOff>723900</xdr:rowOff>
    </xdr:to>
    <xdr:sp macro="" textlink="">
      <xdr:nvSpPr>
        <xdr:cNvPr id="2" name="TextBox 1"/>
        <xdr:cNvSpPr txBox="1"/>
      </xdr:nvSpPr>
      <xdr:spPr>
        <a:xfrm>
          <a:off x="10810875" y="76199"/>
          <a:ext cx="2600325" cy="1076326"/>
        </a:xfrm>
        <a:prstGeom prst="rect">
          <a:avLst/>
        </a:prstGeom>
        <a:solidFill>
          <a:srgbClr val="7030A0">
            <a:alpha val="58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r-Latn-BA" sz="1100"/>
            <a:t>Konkurencija:</a:t>
          </a:r>
        </a:p>
        <a:p>
          <a:r>
            <a:rPr lang="sr-Latn-BA" sz="1100"/>
            <a:t>Mb =</a:t>
          </a:r>
          <a:r>
            <a:rPr lang="sr-Latn-BA" sz="1100" baseline="0"/>
            <a:t> 1</a:t>
          </a:r>
        </a:p>
        <a:p>
          <a:r>
            <a:rPr lang="sr-Latn-BA" sz="1100" baseline="0"/>
            <a:t>Divine = 2</a:t>
          </a:r>
        </a:p>
        <a:p>
          <a:r>
            <a:rPr lang="sr-Latn-BA" sz="1100" baseline="0"/>
            <a:t>Micro S = 3</a:t>
          </a:r>
        </a:p>
        <a:p>
          <a:r>
            <a:rPr lang="sr-Latn-BA" sz="1100" baseline="0"/>
            <a:t>Alum= 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257175</xdr:colOff>
      <xdr:row>0</xdr:row>
      <xdr:rowOff>76199</xdr:rowOff>
    </xdr:from>
    <xdr:to>
      <xdr:col>17</xdr:col>
      <xdr:colOff>133350</xdr:colOff>
      <xdr:row>2</xdr:row>
      <xdr:rowOff>723900</xdr:rowOff>
    </xdr:to>
    <xdr:sp macro="" textlink="">
      <xdr:nvSpPr>
        <xdr:cNvPr id="2" name="TextBox 1"/>
        <xdr:cNvSpPr txBox="1"/>
      </xdr:nvSpPr>
      <xdr:spPr>
        <a:xfrm>
          <a:off x="11525250" y="76199"/>
          <a:ext cx="2419350" cy="1076326"/>
        </a:xfrm>
        <a:prstGeom prst="rect">
          <a:avLst/>
        </a:prstGeom>
        <a:solidFill>
          <a:srgbClr val="7030A0">
            <a:alpha val="58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r-Latn-BA" sz="1100"/>
            <a:t>Konkurencija:</a:t>
          </a:r>
        </a:p>
        <a:p>
          <a:r>
            <a:rPr lang="sr-Latn-BA" sz="1100"/>
            <a:t>Mb =</a:t>
          </a:r>
          <a:r>
            <a:rPr lang="sr-Latn-BA" sz="1100" baseline="0"/>
            <a:t> 1</a:t>
          </a:r>
        </a:p>
        <a:p>
          <a:r>
            <a:rPr lang="sr-Latn-BA" sz="1100" baseline="0"/>
            <a:t>Divine = 2</a:t>
          </a:r>
        </a:p>
        <a:p>
          <a:r>
            <a:rPr lang="sr-Latn-BA" sz="1100" baseline="0"/>
            <a:t>Micro S = 3</a:t>
          </a:r>
        </a:p>
        <a:p>
          <a:r>
            <a:rPr lang="sr-Latn-BA" sz="1100" baseline="0"/>
            <a:t>Alum= 4</a:t>
          </a:r>
        </a:p>
      </xdr:txBody>
    </xdr:sp>
    <xdr:clientData/>
  </xdr:twoCellAnchor>
  <xdr:oneCellAnchor>
    <xdr:from>
      <xdr:col>14</xdr:col>
      <xdr:colOff>306916</xdr:colOff>
      <xdr:row>7</xdr:row>
      <xdr:rowOff>31750</xdr:rowOff>
    </xdr:from>
    <xdr:ext cx="1502833" cy="1407308"/>
    <xdr:sp macro="" textlink="">
      <xdr:nvSpPr>
        <xdr:cNvPr id="3" name="TextBox 2"/>
        <xdr:cNvSpPr txBox="1"/>
      </xdr:nvSpPr>
      <xdr:spPr>
        <a:xfrm>
          <a:off x="12146491" y="2222500"/>
          <a:ext cx="1502833" cy="1407308"/>
        </a:xfrm>
        <a:prstGeom prst="rect">
          <a:avLst/>
        </a:prstGeom>
        <a:solidFill>
          <a:srgbClr val="FFFF00">
            <a:alpha val="57000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hr-HR" sz="1400"/>
            <a:t>Ovdje ne treba  ništa rješavati.</a:t>
          </a:r>
          <a:r>
            <a:rPr lang="hr-HR" sz="1400" baseline="0"/>
            <a:t> Ovo je tabela koja služi za pivot grafikone na sljedećem listu. </a:t>
          </a:r>
          <a:endParaRPr lang="hr-HR" sz="14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7/Downloads/1667317-poslovna-informatika-eksel-iii-dvoas-uraen-primjer-sa-objanjenjima-2013-11-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7/Documents/Vjezbe%20za%20studente/I%20GODINA/Excel/Excel%20III%20dvocas/Excel%20III%20dvocas_uradje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orija"/>
      <sheetName val="Pivot_teorija"/>
      <sheetName val="Adrese_teorija"/>
      <sheetName val="Zadatak"/>
      <sheetName val="Sheet3"/>
    </sheetNames>
    <sheetDataSet>
      <sheetData sheetId="0"/>
      <sheetData sheetId="1"/>
      <sheetData sheetId="2">
        <row r="10">
          <cell r="I10">
            <v>1.17</v>
          </cell>
        </row>
      </sheetData>
      <sheetData sheetId="3">
        <row r="3">
          <cell r="D3" t="str">
            <v>Marko</v>
          </cell>
          <cell r="K3">
            <v>3319</v>
          </cell>
        </row>
        <row r="4">
          <cell r="D4" t="str">
            <v>Darko</v>
          </cell>
          <cell r="K4">
            <v>1904</v>
          </cell>
        </row>
        <row r="5">
          <cell r="D5" t="str">
            <v>Petar</v>
          </cell>
          <cell r="K5">
            <v>3403</v>
          </cell>
        </row>
        <row r="6">
          <cell r="D6" t="str">
            <v>Petar</v>
          </cell>
          <cell r="K6">
            <v>2437</v>
          </cell>
        </row>
        <row r="7">
          <cell r="D7" t="str">
            <v>Darko</v>
          </cell>
          <cell r="K7">
            <v>843</v>
          </cell>
        </row>
        <row r="8">
          <cell r="D8" t="str">
            <v>Petar</v>
          </cell>
          <cell r="K8">
            <v>555</v>
          </cell>
        </row>
        <row r="9">
          <cell r="D9" t="str">
            <v>Petar</v>
          </cell>
          <cell r="K9">
            <v>1195</v>
          </cell>
        </row>
        <row r="10">
          <cell r="D10" t="str">
            <v>Marko</v>
          </cell>
          <cell r="K10">
            <v>3208</v>
          </cell>
        </row>
        <row r="11">
          <cell r="D11" t="str">
            <v>Ivan</v>
          </cell>
          <cell r="K11">
            <v>3879</v>
          </cell>
        </row>
        <row r="12">
          <cell r="D12" t="str">
            <v>Marko</v>
          </cell>
          <cell r="K12">
            <v>2266</v>
          </cell>
        </row>
        <row r="13">
          <cell r="D13" t="str">
            <v>Darko</v>
          </cell>
          <cell r="K13">
            <v>3349</v>
          </cell>
        </row>
        <row r="14">
          <cell r="D14" t="str">
            <v>Darko</v>
          </cell>
          <cell r="K14">
            <v>1536</v>
          </cell>
        </row>
        <row r="15">
          <cell r="D15" t="str">
            <v>Darko</v>
          </cell>
          <cell r="K15">
            <v>447</v>
          </cell>
        </row>
        <row r="16">
          <cell r="D16" t="str">
            <v>Marko</v>
          </cell>
          <cell r="K16">
            <v>1533</v>
          </cell>
        </row>
        <row r="17">
          <cell r="D17" t="str">
            <v>Petar</v>
          </cell>
          <cell r="K17">
            <v>2220</v>
          </cell>
        </row>
        <row r="18">
          <cell r="D18" t="str">
            <v>Ivan</v>
          </cell>
          <cell r="K18">
            <v>3255</v>
          </cell>
        </row>
        <row r="19">
          <cell r="D19" t="str">
            <v>Petar</v>
          </cell>
          <cell r="K19">
            <v>1863</v>
          </cell>
        </row>
        <row r="20">
          <cell r="D20" t="str">
            <v>Marko</v>
          </cell>
          <cell r="K20">
            <v>2175</v>
          </cell>
        </row>
        <row r="21">
          <cell r="D21" t="str">
            <v>Marko</v>
          </cell>
          <cell r="K21">
            <v>3005</v>
          </cell>
        </row>
        <row r="22">
          <cell r="D22" t="str">
            <v>Ivan</v>
          </cell>
          <cell r="K22">
            <v>1899</v>
          </cell>
        </row>
        <row r="23">
          <cell r="D23" t="str">
            <v>Petar</v>
          </cell>
          <cell r="K23">
            <v>437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eorija"/>
      <sheetName val="Pivot_teorija"/>
      <sheetName val="Adrese_teorija"/>
      <sheetName val="Zadatak"/>
      <sheetName val="Sheet3"/>
    </sheetNames>
    <sheetDataSet>
      <sheetData sheetId="0"/>
      <sheetData sheetId="1"/>
      <sheetData sheetId="2">
        <row r="10">
          <cell r="I10">
            <v>1.17</v>
          </cell>
        </row>
      </sheetData>
      <sheetData sheetId="3">
        <row r="3">
          <cell r="D3" t="str">
            <v>Marko</v>
          </cell>
          <cell r="K3">
            <v>3319</v>
          </cell>
        </row>
        <row r="4">
          <cell r="K4">
            <v>1904</v>
          </cell>
        </row>
        <row r="5">
          <cell r="K5">
            <v>3403</v>
          </cell>
        </row>
        <row r="6">
          <cell r="K6">
            <v>2437</v>
          </cell>
        </row>
        <row r="7">
          <cell r="K7">
            <v>843</v>
          </cell>
        </row>
        <row r="8">
          <cell r="K8">
            <v>555</v>
          </cell>
        </row>
        <row r="9">
          <cell r="K9">
            <v>1195</v>
          </cell>
        </row>
        <row r="10">
          <cell r="K10">
            <v>3208</v>
          </cell>
        </row>
        <row r="11">
          <cell r="K11">
            <v>3879</v>
          </cell>
        </row>
        <row r="12">
          <cell r="K12">
            <v>2266</v>
          </cell>
        </row>
        <row r="13">
          <cell r="K13">
            <v>3349</v>
          </cell>
        </row>
        <row r="14">
          <cell r="K14">
            <v>1536</v>
          </cell>
        </row>
        <row r="15">
          <cell r="K15">
            <v>447</v>
          </cell>
        </row>
        <row r="16">
          <cell r="K16">
            <v>1533</v>
          </cell>
        </row>
        <row r="17">
          <cell r="K17">
            <v>2220</v>
          </cell>
        </row>
        <row r="18">
          <cell r="K18">
            <v>3255</v>
          </cell>
        </row>
        <row r="19">
          <cell r="K19">
            <v>1863</v>
          </cell>
        </row>
        <row r="20">
          <cell r="K20">
            <v>2175</v>
          </cell>
        </row>
        <row r="21">
          <cell r="K21">
            <v>3005</v>
          </cell>
        </row>
        <row r="22">
          <cell r="K22">
            <v>1899</v>
          </cell>
        </row>
        <row r="23">
          <cell r="K23">
            <v>437</v>
          </cell>
        </row>
      </sheetData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w7/Downloads/Users/efbl/AppData/Roaming/Microsoft/Excel/pivot%20tabela%20primjer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1529.876893749999" createdVersion="3" refreshedVersion="3" minRefreshableVersion="3" recordCount="15">
  <cacheSource type="worksheet">
    <worksheetSource ref="B1:F16" sheet="Sheet1" r:id="rId2"/>
  </cacheSource>
  <cacheFields count="5">
    <cacheField name="Ime" numFmtId="0">
      <sharedItems count="15">
        <s v="Marko"/>
        <s v="Ana"/>
        <s v="Pero"/>
        <s v="Sanja"/>
        <s v="Ivana"/>
        <s v="Mladen"/>
        <s v="Žarko"/>
        <s v="Đorđe"/>
        <s v="Dragana"/>
        <s v="Maja"/>
        <s v="Ratko"/>
        <s v="Danijela"/>
        <s v="Stanko"/>
        <s v="Veljko"/>
        <s v="Dejan"/>
      </sharedItems>
    </cacheField>
    <cacheField name="Plata" numFmtId="0">
      <sharedItems containsSemiMixedTypes="0" containsString="0" containsNumber="1" containsInteger="1" minValue="430" maxValue="950" count="8">
        <n v="430"/>
        <n v="500"/>
        <n v="700"/>
        <n v="600"/>
        <n v="900"/>
        <n v="450"/>
        <n v="800"/>
        <n v="950"/>
      </sharedItems>
    </cacheField>
    <cacheField name="Pol" numFmtId="0">
      <sharedItems count="2">
        <s v="M"/>
        <s v="Ž"/>
      </sharedItems>
    </cacheField>
    <cacheField name="Odjeljenje" numFmtId="0">
      <sharedItems count="4">
        <s v="Magacin"/>
        <s v="Administracija"/>
        <s v="Marketing"/>
        <s v="Uprava"/>
      </sharedItems>
    </cacheField>
    <cacheField name="Grad" numFmtId="0">
      <sharedItems count="3">
        <s v="Banja Luka"/>
        <s v="Prijedor"/>
        <s v="Bijeljina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x v="0"/>
    <x v="0"/>
    <x v="0"/>
  </r>
  <r>
    <x v="1"/>
    <x v="1"/>
    <x v="1"/>
    <x v="1"/>
    <x v="0"/>
  </r>
  <r>
    <x v="2"/>
    <x v="2"/>
    <x v="0"/>
    <x v="1"/>
    <x v="1"/>
  </r>
  <r>
    <x v="3"/>
    <x v="3"/>
    <x v="1"/>
    <x v="2"/>
    <x v="2"/>
  </r>
  <r>
    <x v="4"/>
    <x v="4"/>
    <x v="1"/>
    <x v="3"/>
    <x v="2"/>
  </r>
  <r>
    <x v="5"/>
    <x v="5"/>
    <x v="0"/>
    <x v="3"/>
    <x v="1"/>
  </r>
  <r>
    <x v="6"/>
    <x v="3"/>
    <x v="0"/>
    <x v="2"/>
    <x v="1"/>
  </r>
  <r>
    <x v="7"/>
    <x v="2"/>
    <x v="0"/>
    <x v="2"/>
    <x v="0"/>
  </r>
  <r>
    <x v="8"/>
    <x v="4"/>
    <x v="1"/>
    <x v="1"/>
    <x v="2"/>
  </r>
  <r>
    <x v="9"/>
    <x v="5"/>
    <x v="1"/>
    <x v="0"/>
    <x v="2"/>
  </r>
  <r>
    <x v="10"/>
    <x v="6"/>
    <x v="0"/>
    <x v="2"/>
    <x v="0"/>
  </r>
  <r>
    <x v="11"/>
    <x v="7"/>
    <x v="1"/>
    <x v="1"/>
    <x v="1"/>
  </r>
  <r>
    <x v="12"/>
    <x v="2"/>
    <x v="0"/>
    <x v="3"/>
    <x v="2"/>
  </r>
  <r>
    <x v="13"/>
    <x v="0"/>
    <x v="0"/>
    <x v="0"/>
    <x v="2"/>
  </r>
  <r>
    <x v="14"/>
    <x v="3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J20:M25" firstHeaderRow="1" firstDataRow="2" firstDataCol="1"/>
  <pivotFields count="5">
    <pivotField showAll="0">
      <items count="16">
        <item x="1"/>
        <item x="11"/>
        <item x="14"/>
        <item x="7"/>
        <item x="8"/>
        <item x="4"/>
        <item x="9"/>
        <item x="0"/>
        <item x="5"/>
        <item x="2"/>
        <item x="10"/>
        <item x="3"/>
        <item x="12"/>
        <item x="13"/>
        <item x="6"/>
        <item t="default"/>
      </items>
    </pivotField>
    <pivotField dataField="1" showAll="0" sumSubtotal="1">
      <items count="9">
        <item x="0"/>
        <item x="5"/>
        <item x="1"/>
        <item x="3"/>
        <item x="2"/>
        <item x="6"/>
        <item x="4"/>
        <item x="7"/>
        <item t="sum"/>
      </items>
    </pivotField>
    <pivotField axis="axisCol" showAll="0">
      <items count="3">
        <item x="0"/>
        <item x="1"/>
        <item t="default"/>
      </items>
    </pivotField>
    <pivotField showAll="0">
      <items count="5">
        <item x="1"/>
        <item x="0"/>
        <item x="2"/>
        <item x="3"/>
        <item t="default"/>
      </items>
    </pivotField>
    <pivotField axis="axisRow" showAll="0">
      <items count="4">
        <item x="0"/>
        <item x="2"/>
        <item x="1"/>
        <item t="default"/>
      </items>
    </pivotField>
  </pivotFields>
  <rowFields count="1">
    <field x="4"/>
  </rowFields>
  <rowItems count="4">
    <i>
      <x/>
    </i>
    <i>
      <x v="1"/>
    </i>
    <i>
      <x v="2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Sum of Plata" fld="1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Q23"/>
  <sheetViews>
    <sheetView tabSelected="1" zoomScaleNormal="100" workbookViewId="0">
      <selection activeCell="J1" sqref="J1"/>
    </sheetView>
  </sheetViews>
  <sheetFormatPr defaultRowHeight="15"/>
  <cols>
    <col min="8" max="8" width="15.140625" customWidth="1"/>
    <col min="9" max="9" width="16.42578125" customWidth="1"/>
  </cols>
  <sheetData>
    <row r="3" spans="2:17" ht="18.75">
      <c r="E3" s="13" t="s">
        <v>54</v>
      </c>
      <c r="I3" s="24" t="s">
        <v>152</v>
      </c>
    </row>
    <row r="4" spans="2:17">
      <c r="H4" s="6"/>
      <c r="I4" s="6"/>
      <c r="J4" s="6"/>
      <c r="K4" s="6"/>
      <c r="L4" s="6"/>
      <c r="M4" s="6"/>
      <c r="N4" s="6"/>
      <c r="O4" s="6"/>
      <c r="P4" s="6"/>
      <c r="Q4" s="6"/>
    </row>
    <row r="5" spans="2:17">
      <c r="E5" s="13" t="s">
        <v>55</v>
      </c>
      <c r="H5" s="2">
        <v>41576</v>
      </c>
      <c r="I5" s="6"/>
      <c r="J5" s="6"/>
      <c r="K5" s="6"/>
      <c r="L5" s="6"/>
      <c r="M5" s="6"/>
      <c r="N5" s="6"/>
      <c r="O5" s="6"/>
      <c r="P5" s="6"/>
      <c r="Q5" s="6"/>
    </row>
    <row r="6" spans="2:17" ht="18.75">
      <c r="E6" s="16" t="s">
        <v>192</v>
      </c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>
      <c r="H7" s="6"/>
      <c r="I7" s="6"/>
      <c r="J7" s="6"/>
      <c r="K7" s="6"/>
      <c r="L7" s="6"/>
      <c r="M7" s="6"/>
      <c r="N7" s="6"/>
      <c r="O7" s="6"/>
      <c r="P7" s="6"/>
      <c r="Q7" s="6"/>
    </row>
    <row r="8" spans="2:17">
      <c r="H8" s="6"/>
      <c r="I8" s="6"/>
      <c r="J8" s="6"/>
      <c r="K8" s="6"/>
      <c r="L8" s="6"/>
      <c r="M8" s="6"/>
      <c r="N8" s="6"/>
      <c r="O8" s="6"/>
      <c r="P8" s="6"/>
      <c r="Q8" s="6"/>
    </row>
    <row r="9" spans="2:17">
      <c r="H9" s="6"/>
      <c r="I9" s="6"/>
      <c r="J9" s="6"/>
      <c r="K9" s="6"/>
      <c r="L9" s="6"/>
      <c r="M9" s="6"/>
      <c r="N9" s="6"/>
      <c r="O9" s="6"/>
      <c r="P9" s="6"/>
      <c r="Q9" s="6"/>
    </row>
    <row r="10" spans="2:17" ht="40.5" customHeight="1">
      <c r="B10" s="13" t="s">
        <v>56</v>
      </c>
      <c r="J10" s="6"/>
      <c r="K10" s="6"/>
      <c r="L10" s="6"/>
      <c r="M10" s="6"/>
      <c r="N10" s="6"/>
      <c r="O10" s="6"/>
      <c r="P10" s="6"/>
      <c r="Q10" s="6"/>
    </row>
    <row r="11" spans="2:17" ht="31.5" customHeight="1">
      <c r="B11" s="13" t="s">
        <v>57</v>
      </c>
      <c r="J11" s="6"/>
      <c r="K11" s="6"/>
      <c r="L11" s="6"/>
      <c r="M11" s="6"/>
      <c r="N11" s="6"/>
      <c r="O11" s="6"/>
      <c r="P11" s="6"/>
      <c r="Q11" s="6"/>
    </row>
    <row r="12" spans="2:17" ht="70.5" customHeight="1">
      <c r="B12" s="42" t="s">
        <v>59</v>
      </c>
      <c r="C12" s="42"/>
      <c r="D12" s="42"/>
      <c r="E12" s="42"/>
      <c r="F12" s="42"/>
      <c r="G12" s="42"/>
      <c r="H12" s="42"/>
      <c r="I12" s="42"/>
      <c r="J12" s="6"/>
      <c r="K12" s="6"/>
      <c r="L12" s="6"/>
      <c r="M12" s="6"/>
      <c r="N12" s="6"/>
      <c r="O12" s="6"/>
      <c r="P12" s="6"/>
      <c r="Q12" s="6"/>
    </row>
    <row r="13" spans="2:17" ht="32.25" customHeight="1">
      <c r="B13" s="41" t="s">
        <v>60</v>
      </c>
      <c r="C13" s="41"/>
      <c r="D13" s="41"/>
      <c r="E13" s="41"/>
      <c r="F13" s="41"/>
      <c r="G13" s="41"/>
      <c r="H13" s="41"/>
      <c r="I13" s="41"/>
      <c r="J13" s="6"/>
      <c r="K13" s="6"/>
      <c r="L13" s="6"/>
      <c r="M13" s="6"/>
      <c r="N13" s="6"/>
      <c r="O13" s="6"/>
      <c r="P13" s="6"/>
      <c r="Q13" s="6"/>
    </row>
    <row r="14" spans="2:17" ht="32.25" customHeight="1">
      <c r="B14" s="41" t="s">
        <v>61</v>
      </c>
      <c r="C14" s="41"/>
      <c r="D14" s="41"/>
      <c r="E14" s="41"/>
      <c r="F14" s="41"/>
      <c r="G14" s="41"/>
      <c r="H14" s="41"/>
      <c r="I14" s="41"/>
      <c r="J14" s="6"/>
      <c r="K14" s="6"/>
      <c r="L14" s="6"/>
      <c r="M14" s="6"/>
      <c r="N14" s="6"/>
      <c r="O14" s="6"/>
      <c r="P14" s="6"/>
      <c r="Q14" s="6"/>
    </row>
    <row r="15" spans="2:17" ht="32.25" customHeight="1">
      <c r="B15" s="41" t="s">
        <v>62</v>
      </c>
      <c r="C15" s="41"/>
      <c r="D15" s="41"/>
      <c r="E15" s="41"/>
      <c r="F15" s="41"/>
      <c r="G15" s="41"/>
      <c r="H15" s="41"/>
      <c r="I15" s="41"/>
      <c r="J15" s="6"/>
      <c r="K15" s="6"/>
      <c r="L15" s="6"/>
      <c r="M15" s="6"/>
      <c r="N15" s="6"/>
      <c r="O15" s="6"/>
      <c r="P15" s="6"/>
      <c r="Q15" s="6"/>
    </row>
    <row r="16" spans="2:17" ht="32.25" customHeight="1">
      <c r="B16" s="41" t="s">
        <v>63</v>
      </c>
      <c r="C16" s="41"/>
      <c r="D16" s="41"/>
      <c r="E16" s="41"/>
      <c r="F16" s="41"/>
      <c r="G16" s="41"/>
      <c r="H16" s="41"/>
      <c r="I16" s="41"/>
      <c r="J16" s="6"/>
      <c r="K16" s="6"/>
      <c r="L16" s="6"/>
      <c r="M16" s="6"/>
      <c r="N16" s="6"/>
      <c r="O16" s="6"/>
      <c r="P16" s="6"/>
      <c r="Q16" s="6"/>
    </row>
    <row r="17" spans="2:17" ht="32.25" customHeight="1">
      <c r="B17" s="41" t="s">
        <v>64</v>
      </c>
      <c r="C17" s="41"/>
      <c r="D17" s="41"/>
      <c r="E17" s="41"/>
      <c r="F17" s="41"/>
      <c r="G17" s="41"/>
      <c r="H17" s="41"/>
      <c r="I17" s="41"/>
      <c r="J17" s="6"/>
      <c r="K17" s="6"/>
      <c r="L17" s="6"/>
      <c r="M17" s="6"/>
      <c r="N17" s="6"/>
      <c r="O17" s="6"/>
      <c r="P17" s="6"/>
      <c r="Q17" s="6"/>
    </row>
    <row r="18" spans="2:17" ht="32.25" customHeight="1">
      <c r="B18" s="41" t="s">
        <v>65</v>
      </c>
      <c r="C18" s="41"/>
      <c r="D18" s="41"/>
      <c r="E18" s="41"/>
      <c r="F18" s="41"/>
      <c r="G18" s="41"/>
      <c r="H18" s="41"/>
      <c r="I18" s="41"/>
      <c r="J18" s="6"/>
      <c r="K18" s="6"/>
      <c r="L18" s="6"/>
      <c r="M18" s="6"/>
      <c r="N18" s="6"/>
      <c r="O18" s="6"/>
      <c r="P18" s="6"/>
      <c r="Q18" s="6"/>
    </row>
    <row r="19" spans="2:17" ht="32.25" customHeight="1">
      <c r="B19" s="41" t="s">
        <v>66</v>
      </c>
      <c r="C19" s="41"/>
      <c r="D19" s="41"/>
      <c r="E19" s="41"/>
      <c r="F19" s="41"/>
      <c r="G19" s="41"/>
      <c r="H19" s="41"/>
      <c r="I19" s="41"/>
      <c r="J19" s="6"/>
      <c r="K19" s="6"/>
      <c r="L19" s="6"/>
      <c r="M19" s="6"/>
      <c r="N19" s="6"/>
      <c r="O19" s="6"/>
      <c r="P19" s="6"/>
      <c r="Q19" s="6"/>
    </row>
    <row r="20" spans="2:17" ht="32.25" customHeight="1">
      <c r="B20" s="41" t="s">
        <v>67</v>
      </c>
      <c r="C20" s="41"/>
      <c r="D20" s="41"/>
      <c r="E20" s="41"/>
      <c r="F20" s="41"/>
      <c r="G20" s="41"/>
      <c r="H20" s="41"/>
      <c r="I20" s="41"/>
      <c r="J20" s="6"/>
      <c r="K20" s="6"/>
      <c r="L20" s="6"/>
      <c r="M20" s="6"/>
      <c r="N20" s="6"/>
      <c r="O20" s="6"/>
      <c r="P20" s="6"/>
      <c r="Q20" s="6"/>
    </row>
    <row r="21" spans="2:17" ht="32.25" customHeight="1">
      <c r="B21" s="41" t="s">
        <v>58</v>
      </c>
      <c r="C21" s="41"/>
      <c r="D21" s="41"/>
      <c r="E21" s="41"/>
      <c r="F21" s="41"/>
      <c r="G21" s="41"/>
      <c r="H21" s="41"/>
      <c r="I21" s="41"/>
      <c r="J21" s="6"/>
      <c r="K21" s="6"/>
      <c r="L21" s="6"/>
      <c r="M21" s="6"/>
      <c r="N21" s="6"/>
      <c r="O21" s="6"/>
      <c r="P21" s="6"/>
      <c r="Q21" s="6"/>
    </row>
    <row r="22" spans="2:17">
      <c r="J22" s="6"/>
      <c r="K22" s="6"/>
      <c r="L22" s="6"/>
      <c r="M22" s="6"/>
      <c r="N22" s="6"/>
      <c r="O22" s="6"/>
      <c r="P22" s="6"/>
      <c r="Q22" s="6"/>
    </row>
    <row r="23" spans="2:17">
      <c r="J23" s="6"/>
      <c r="K23" s="6"/>
      <c r="L23" s="6"/>
      <c r="M23" s="6"/>
      <c r="N23" s="6"/>
      <c r="O23" s="6"/>
      <c r="P23" s="6"/>
      <c r="Q23" s="6"/>
    </row>
  </sheetData>
  <mergeCells count="10">
    <mergeCell ref="B17:I17"/>
    <mergeCell ref="B18:I18"/>
    <mergeCell ref="B19:I19"/>
    <mergeCell ref="B20:I20"/>
    <mergeCell ref="B21:I21"/>
    <mergeCell ref="B13:I13"/>
    <mergeCell ref="B12:I12"/>
    <mergeCell ref="B14:I14"/>
    <mergeCell ref="B15:I15"/>
    <mergeCell ref="B16:I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Q88"/>
  <sheetViews>
    <sheetView topLeftCell="A16" zoomScaleNormal="100" workbookViewId="0">
      <selection activeCell="Q81" sqref="Q81"/>
    </sheetView>
  </sheetViews>
  <sheetFormatPr defaultRowHeight="15"/>
  <cols>
    <col min="2" max="2" width="10.140625" customWidth="1"/>
    <col min="3" max="3" width="6.85546875" customWidth="1"/>
    <col min="4" max="4" width="7.42578125" customWidth="1"/>
    <col min="5" max="5" width="7.85546875" customWidth="1"/>
    <col min="11" max="11" width="10.7109375" bestFit="1" customWidth="1"/>
  </cols>
  <sheetData>
    <row r="3" spans="2:15" ht="15.75">
      <c r="B3" s="8" t="s">
        <v>16</v>
      </c>
      <c r="F3" s="8" t="s">
        <v>4</v>
      </c>
      <c r="O3" s="9" t="s">
        <v>27</v>
      </c>
    </row>
    <row r="4" spans="2:15">
      <c r="F4" s="8" t="s">
        <v>5</v>
      </c>
      <c r="H4" s="8"/>
      <c r="I4" s="8"/>
      <c r="O4" s="8" t="s">
        <v>28</v>
      </c>
    </row>
    <row r="5" spans="2:15">
      <c r="H5" s="8"/>
      <c r="I5" s="8"/>
      <c r="O5" s="8" t="s">
        <v>29</v>
      </c>
    </row>
    <row r="6" spans="2:15" ht="15.75">
      <c r="F6" s="9" t="s">
        <v>6</v>
      </c>
      <c r="H6" s="8"/>
      <c r="I6" s="8"/>
      <c r="O6" s="8" t="s">
        <v>30</v>
      </c>
    </row>
    <row r="7" spans="2:15">
      <c r="F7" s="8" t="s">
        <v>7</v>
      </c>
      <c r="O7" s="8" t="s">
        <v>31</v>
      </c>
    </row>
    <row r="8" spans="2:15">
      <c r="F8" s="8" t="s">
        <v>8</v>
      </c>
      <c r="O8" s="8" t="s">
        <v>32</v>
      </c>
    </row>
    <row r="9" spans="2:15">
      <c r="F9" s="8" t="s">
        <v>9</v>
      </c>
      <c r="O9" s="8" t="s">
        <v>33</v>
      </c>
    </row>
    <row r="10" spans="2:15">
      <c r="F10" s="8" t="s">
        <v>10</v>
      </c>
      <c r="O10" s="8" t="s">
        <v>34</v>
      </c>
    </row>
    <row r="11" spans="2:15">
      <c r="F11" s="8" t="s">
        <v>11</v>
      </c>
      <c r="K11" s="2"/>
      <c r="O11" s="8" t="s">
        <v>35</v>
      </c>
    </row>
    <row r="12" spans="2:15">
      <c r="B12" s="7"/>
      <c r="F12" s="8" t="s">
        <v>12</v>
      </c>
      <c r="O12" s="8" t="s">
        <v>36</v>
      </c>
    </row>
    <row r="13" spans="2:15">
      <c r="B13" s="7"/>
      <c r="F13" s="8" t="s">
        <v>13</v>
      </c>
      <c r="O13" s="8" t="s">
        <v>37</v>
      </c>
    </row>
    <row r="14" spans="2:15">
      <c r="F14" s="8" t="s">
        <v>14</v>
      </c>
      <c r="O14" s="8" t="s">
        <v>38</v>
      </c>
    </row>
    <row r="16" spans="2:15">
      <c r="F16" s="8" t="s">
        <v>15</v>
      </c>
    </row>
    <row r="19" spans="2:7">
      <c r="B19" s="8" t="s">
        <v>0</v>
      </c>
      <c r="F19" s="8" t="s">
        <v>25</v>
      </c>
      <c r="G19" s="8" t="s">
        <v>26</v>
      </c>
    </row>
    <row r="20" spans="2:7" ht="29.25" customHeight="1">
      <c r="B20" s="43" t="s">
        <v>17</v>
      </c>
      <c r="C20" s="43"/>
      <c r="D20" s="43"/>
      <c r="E20" s="43"/>
      <c r="G20" s="8" t="s">
        <v>47</v>
      </c>
    </row>
    <row r="22" spans="2:7">
      <c r="B22" s="11" t="s">
        <v>18</v>
      </c>
      <c r="C22" s="11" t="s">
        <v>19</v>
      </c>
      <c r="D22" s="11" t="s">
        <v>20</v>
      </c>
      <c r="E22" s="11" t="s">
        <v>21</v>
      </c>
    </row>
    <row r="23" spans="2:7">
      <c r="B23" s="1" t="s">
        <v>1</v>
      </c>
      <c r="C23" s="10">
        <v>0.39</v>
      </c>
      <c r="D23" s="10">
        <v>0.43</v>
      </c>
      <c r="E23" s="10">
        <v>0.7</v>
      </c>
    </row>
    <row r="24" spans="2:7">
      <c r="B24" s="1" t="s">
        <v>2</v>
      </c>
      <c r="C24" s="10">
        <v>0.35</v>
      </c>
      <c r="D24" s="10">
        <v>0.48</v>
      </c>
      <c r="E24" s="10">
        <v>0.72</v>
      </c>
    </row>
    <row r="25" spans="2:7">
      <c r="B25" s="1" t="s">
        <v>3</v>
      </c>
      <c r="C25" s="10">
        <v>0.28000000000000003</v>
      </c>
      <c r="D25" s="10">
        <v>0.35</v>
      </c>
      <c r="E25" s="10">
        <v>0.68</v>
      </c>
    </row>
    <row r="26" spans="2:7">
      <c r="B26" s="1" t="s">
        <v>22</v>
      </c>
      <c r="C26" s="10">
        <v>0.3</v>
      </c>
      <c r="D26" s="10">
        <v>0.37</v>
      </c>
      <c r="E26" s="10">
        <v>0.71</v>
      </c>
    </row>
    <row r="27" spans="2:7">
      <c r="B27" s="1" t="s">
        <v>23</v>
      </c>
      <c r="C27" s="10">
        <v>0.45</v>
      </c>
      <c r="D27" s="10">
        <v>0.5</v>
      </c>
      <c r="E27" s="10">
        <v>0.65</v>
      </c>
    </row>
    <row r="28" spans="2:7">
      <c r="B28" s="1" t="s">
        <v>24</v>
      </c>
      <c r="C28" s="10">
        <v>0.49</v>
      </c>
      <c r="D28" s="10">
        <v>0.54</v>
      </c>
      <c r="E28" s="10">
        <v>0.73</v>
      </c>
    </row>
    <row r="37" spans="2:3">
      <c r="B37" s="8" t="s">
        <v>25</v>
      </c>
      <c r="C37" s="8" t="s">
        <v>39</v>
      </c>
    </row>
    <row r="38" spans="2:3">
      <c r="C38" s="8" t="s">
        <v>40</v>
      </c>
    </row>
    <row r="65" spans="1:17">
      <c r="A65" s="8" t="s">
        <v>41</v>
      </c>
    </row>
    <row r="66" spans="1:17">
      <c r="B66" s="8" t="s">
        <v>42</v>
      </c>
    </row>
    <row r="67" spans="1:17">
      <c r="B67" s="8" t="s">
        <v>43</v>
      </c>
    </row>
    <row r="68" spans="1:17">
      <c r="B68" s="8" t="s">
        <v>44</v>
      </c>
    </row>
    <row r="69" spans="1:17">
      <c r="B69" s="8" t="s">
        <v>45</v>
      </c>
    </row>
    <row r="72" spans="1:17">
      <c r="B72" s="8" t="s">
        <v>46</v>
      </c>
    </row>
    <row r="74" spans="1:17">
      <c r="B74" s="12" t="s">
        <v>48</v>
      </c>
    </row>
    <row r="75" spans="1:17" s="13" customFormat="1" ht="23.25" customHeight="1">
      <c r="B75" s="23"/>
    </row>
    <row r="76" spans="1:17" s="13" customFormat="1" ht="18.75" customHeight="1">
      <c r="B76" s="23"/>
    </row>
    <row r="77" spans="1:17" ht="29.25" customHeight="1">
      <c r="B77" s="12" t="s">
        <v>49</v>
      </c>
    </row>
    <row r="78" spans="1:17">
      <c r="B78" s="12" t="s">
        <v>50</v>
      </c>
    </row>
    <row r="79" spans="1:17">
      <c r="B79" s="12" t="s">
        <v>51</v>
      </c>
    </row>
    <row r="80" spans="1:17" ht="75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6"/>
      <c r="Q80" s="26"/>
    </row>
    <row r="81" spans="2:17" ht="21">
      <c r="B81" s="12" t="s">
        <v>52</v>
      </c>
      <c r="Q81" s="26"/>
    </row>
    <row r="82" spans="2:17">
      <c r="B82" s="12" t="s">
        <v>53</v>
      </c>
    </row>
    <row r="83" spans="2:17" s="13" customFormat="1" ht="59.25" customHeight="1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</row>
    <row r="84" spans="2:17">
      <c r="B84" s="13"/>
    </row>
    <row r="85" spans="2:17">
      <c r="B85" s="13" t="s">
        <v>68</v>
      </c>
    </row>
    <row r="87" spans="2:17" ht="39.75" customHeight="1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  <row r="88" spans="2:17" ht="51.75" customHeight="1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</row>
  </sheetData>
  <mergeCells count="4">
    <mergeCell ref="B20:E20"/>
    <mergeCell ref="B80:M80"/>
    <mergeCell ref="B83:M83"/>
    <mergeCell ref="B87:M8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L27"/>
  <sheetViews>
    <sheetView zoomScaleNormal="100" workbookViewId="0">
      <selection activeCell="O29" sqref="O29"/>
    </sheetView>
  </sheetViews>
  <sheetFormatPr defaultRowHeight="15"/>
  <cols>
    <col min="2" max="2" width="15.5703125" customWidth="1"/>
  </cols>
  <sheetData>
    <row r="2" spans="2:6">
      <c r="B2" s="3" t="s">
        <v>80</v>
      </c>
    </row>
    <row r="3" spans="2:6">
      <c r="B3" s="13" t="s">
        <v>81</v>
      </c>
    </row>
    <row r="4" spans="2:6">
      <c r="B4" s="49" t="s">
        <v>82</v>
      </c>
      <c r="C4" s="49"/>
      <c r="D4" s="49"/>
      <c r="E4" s="49"/>
      <c r="F4" s="49"/>
    </row>
    <row r="9" spans="2:6" ht="18.75">
      <c r="B9" s="16" t="s">
        <v>83</v>
      </c>
    </row>
    <row r="10" spans="2:6" ht="18.75">
      <c r="B10" s="25" t="s">
        <v>84</v>
      </c>
      <c r="C10" s="13" t="s">
        <v>85</v>
      </c>
      <c r="F10" s="13"/>
    </row>
    <row r="11" spans="2:6" ht="18.75">
      <c r="B11" s="25" t="s">
        <v>86</v>
      </c>
      <c r="C11" s="13" t="s">
        <v>87</v>
      </c>
    </row>
    <row r="12" spans="2:6" s="13" customFormat="1" ht="18.75">
      <c r="B12" s="25" t="s">
        <v>91</v>
      </c>
      <c r="C12" s="13" t="s">
        <v>92</v>
      </c>
    </row>
    <row r="13" spans="2:6" s="13" customFormat="1" ht="18.75">
      <c r="B13" s="25" t="s">
        <v>93</v>
      </c>
      <c r="C13" s="13" t="s">
        <v>94</v>
      </c>
    </row>
    <row r="14" spans="2:6" s="13" customFormat="1" ht="18.75">
      <c r="B14" s="25" t="s">
        <v>95</v>
      </c>
      <c r="C14" s="13" t="s">
        <v>96</v>
      </c>
    </row>
    <row r="15" spans="2:6" ht="18.75">
      <c r="B15" s="25" t="s">
        <v>190</v>
      </c>
      <c r="C15" s="13" t="s">
        <v>191</v>
      </c>
    </row>
    <row r="17" spans="2:12" ht="18.75">
      <c r="B17" s="16" t="s">
        <v>88</v>
      </c>
    </row>
    <row r="19" spans="2:12">
      <c r="B19" s="13" t="s">
        <v>89</v>
      </c>
      <c r="D19">
        <v>10</v>
      </c>
      <c r="F19">
        <v>5</v>
      </c>
    </row>
    <row r="22" spans="2:12">
      <c r="E22" s="15"/>
    </row>
    <row r="23" spans="2:12">
      <c r="I23" s="13" t="s">
        <v>90</v>
      </c>
    </row>
    <row r="25" spans="2:12">
      <c r="I25">
        <v>1</v>
      </c>
      <c r="L25">
        <v>1</v>
      </c>
    </row>
    <row r="26" spans="2:12">
      <c r="I26">
        <v>2</v>
      </c>
      <c r="L26">
        <v>2</v>
      </c>
    </row>
    <row r="27" spans="2:12">
      <c r="E27" s="13"/>
      <c r="I27">
        <v>3</v>
      </c>
      <c r="L27">
        <v>3</v>
      </c>
    </row>
  </sheetData>
  <mergeCells count="1">
    <mergeCell ref="B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W13"/>
  <sheetViews>
    <sheetView topLeftCell="A13" zoomScaleNormal="100" workbookViewId="0">
      <selection activeCell="O5" sqref="O5"/>
    </sheetView>
  </sheetViews>
  <sheetFormatPr defaultRowHeight="15"/>
  <cols>
    <col min="23" max="23" width="19.7109375" customWidth="1"/>
  </cols>
  <sheetData>
    <row r="2" spans="2:23">
      <c r="B2" s="11" t="s">
        <v>18</v>
      </c>
      <c r="C2" s="11" t="s">
        <v>19</v>
      </c>
      <c r="D2" s="11" t="s">
        <v>20</v>
      </c>
      <c r="E2" s="11" t="s">
        <v>21</v>
      </c>
      <c r="G2" s="14" t="s">
        <v>73</v>
      </c>
    </row>
    <row r="3" spans="2:23">
      <c r="B3" s="1" t="s">
        <v>1</v>
      </c>
      <c r="C3" s="10">
        <v>0.39</v>
      </c>
      <c r="D3" s="10">
        <v>0.43</v>
      </c>
      <c r="E3" s="10">
        <v>0.7</v>
      </c>
      <c r="G3" s="13"/>
    </row>
    <row r="4" spans="2:23" ht="27" customHeight="1">
      <c r="B4" s="1" t="s">
        <v>2</v>
      </c>
      <c r="C4" s="10">
        <v>0.35</v>
      </c>
      <c r="D4" s="10">
        <v>0.48</v>
      </c>
      <c r="E4" s="10">
        <v>0.72</v>
      </c>
      <c r="G4" s="13" t="s">
        <v>69</v>
      </c>
      <c r="H4" s="3" t="s">
        <v>70</v>
      </c>
      <c r="O4" s="13"/>
      <c r="P4" s="13"/>
      <c r="Q4" s="13"/>
      <c r="R4" s="13"/>
      <c r="S4" s="13"/>
      <c r="T4" s="13"/>
      <c r="U4" s="13"/>
      <c r="V4" s="13"/>
      <c r="W4" s="13"/>
    </row>
    <row r="5" spans="2:23" ht="27" customHeight="1">
      <c r="B5" s="1" t="s">
        <v>3</v>
      </c>
      <c r="C5" s="10">
        <v>0.28000000000000003</v>
      </c>
      <c r="D5" s="10">
        <v>0.35</v>
      </c>
      <c r="E5" s="10">
        <v>0.68</v>
      </c>
      <c r="H5" s="3" t="s">
        <v>71</v>
      </c>
      <c r="O5" s="13"/>
      <c r="P5" s="13"/>
      <c r="Q5" s="13"/>
      <c r="R5" s="13"/>
      <c r="S5" s="13"/>
      <c r="T5" s="13"/>
      <c r="U5" s="13"/>
      <c r="V5" s="13"/>
      <c r="W5" s="13"/>
    </row>
    <row r="6" spans="2:23" ht="27" customHeight="1">
      <c r="B6" s="1" t="s">
        <v>22</v>
      </c>
      <c r="C6" s="10">
        <v>0.3</v>
      </c>
      <c r="D6" s="10">
        <v>0.37</v>
      </c>
      <c r="E6" s="10">
        <v>0.71</v>
      </c>
      <c r="H6" s="3" t="s">
        <v>72</v>
      </c>
      <c r="O6" s="13"/>
      <c r="P6" s="13"/>
      <c r="Q6" s="13"/>
      <c r="R6" s="13"/>
      <c r="S6" s="13"/>
      <c r="T6" s="13"/>
      <c r="U6" s="13"/>
      <c r="V6" s="13"/>
      <c r="W6" s="13"/>
    </row>
    <row r="7" spans="2:23" ht="27" customHeight="1">
      <c r="B7" s="1" t="s">
        <v>23</v>
      </c>
      <c r="C7" s="10">
        <v>0.45</v>
      </c>
      <c r="D7" s="10">
        <v>0.5</v>
      </c>
      <c r="E7" s="10">
        <v>0.65</v>
      </c>
      <c r="H7" s="3" t="s">
        <v>74</v>
      </c>
      <c r="O7" s="13"/>
      <c r="P7" s="13"/>
      <c r="Q7" s="13"/>
      <c r="R7" s="13"/>
      <c r="S7" s="13"/>
      <c r="T7" s="13"/>
      <c r="U7" s="13"/>
      <c r="V7" s="13"/>
      <c r="W7" s="13"/>
    </row>
    <row r="8" spans="2:23" ht="27" customHeight="1">
      <c r="B8" s="1" t="s">
        <v>24</v>
      </c>
      <c r="C8" s="10">
        <v>0.49</v>
      </c>
      <c r="D8" s="10">
        <v>0.54</v>
      </c>
      <c r="E8" s="10">
        <v>0.73</v>
      </c>
      <c r="H8" s="3" t="s">
        <v>75</v>
      </c>
      <c r="O8" s="13"/>
      <c r="P8" s="13"/>
      <c r="Q8" s="13"/>
      <c r="R8" s="13"/>
      <c r="S8" s="13"/>
      <c r="T8" s="13"/>
      <c r="U8" s="13"/>
      <c r="V8" s="13"/>
      <c r="W8" s="13"/>
    </row>
    <row r="9" spans="2:23" ht="27" customHeight="1">
      <c r="H9" s="3" t="s">
        <v>76</v>
      </c>
      <c r="O9" s="13"/>
      <c r="P9" s="13"/>
      <c r="Q9" s="13"/>
      <c r="R9" s="13"/>
      <c r="S9" s="13"/>
      <c r="T9" s="13"/>
      <c r="U9" s="13"/>
      <c r="V9" s="13"/>
      <c r="W9" s="13"/>
    </row>
    <row r="10" spans="2:23" ht="27" customHeight="1">
      <c r="H10" s="3" t="s">
        <v>77</v>
      </c>
      <c r="O10" s="13"/>
      <c r="P10" s="13"/>
      <c r="Q10" s="13"/>
      <c r="R10" s="13"/>
      <c r="S10" s="13"/>
      <c r="T10" s="13"/>
      <c r="U10" s="13"/>
      <c r="V10" s="13"/>
      <c r="W10" s="13"/>
    </row>
    <row r="11" spans="2:23" ht="27" customHeight="1">
      <c r="H11" s="3" t="s">
        <v>78</v>
      </c>
      <c r="O11" s="13"/>
      <c r="P11" s="13"/>
      <c r="Q11" s="13"/>
      <c r="R11" s="13"/>
      <c r="S11" s="13"/>
      <c r="T11" s="13"/>
      <c r="U11" s="13"/>
      <c r="V11" s="13"/>
      <c r="W11" s="13"/>
    </row>
    <row r="12" spans="2:23" ht="27" customHeight="1">
      <c r="H12" s="3" t="s">
        <v>79</v>
      </c>
      <c r="O12" s="13"/>
      <c r="P12" s="13"/>
      <c r="Q12" s="13"/>
      <c r="R12" s="13"/>
      <c r="S12" s="13"/>
      <c r="T12" s="13"/>
      <c r="U12" s="13"/>
      <c r="V12" s="13"/>
      <c r="W12" s="13"/>
    </row>
    <row r="13" spans="2:23">
      <c r="O13" s="13"/>
      <c r="P13" s="13"/>
      <c r="Q13" s="13"/>
      <c r="R13" s="13"/>
      <c r="S13" s="13"/>
      <c r="T13" s="13"/>
      <c r="U13" s="13"/>
      <c r="V13" s="13"/>
      <c r="W13" s="1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3:M25"/>
  <sheetViews>
    <sheetView topLeftCell="E1" zoomScaleNormal="100" workbookViewId="0">
      <selection activeCell="M14" sqref="M14"/>
    </sheetView>
  </sheetViews>
  <sheetFormatPr defaultRowHeight="15"/>
  <cols>
    <col min="1" max="7" width="9.140625" style="13"/>
    <col min="8" max="8" width="11.5703125" style="13" customWidth="1"/>
    <col min="9" max="9" width="12" style="13" customWidth="1"/>
    <col min="10" max="10" width="11.5703125" style="13" customWidth="1"/>
    <col min="11" max="16384" width="9.140625" style="13"/>
  </cols>
  <sheetData>
    <row r="3" spans="2:11">
      <c r="B3" s="13" t="s">
        <v>153</v>
      </c>
      <c r="E3" s="13" t="s">
        <v>154</v>
      </c>
      <c r="F3" s="13" t="s">
        <v>155</v>
      </c>
      <c r="G3" s="13" t="s">
        <v>156</v>
      </c>
      <c r="H3" s="13" t="s">
        <v>157</v>
      </c>
      <c r="I3" s="13" t="s">
        <v>99</v>
      </c>
    </row>
    <row r="4" spans="2:11">
      <c r="E4" s="13" t="s">
        <v>132</v>
      </c>
      <c r="F4" s="13">
        <v>430</v>
      </c>
      <c r="G4" s="13" t="s">
        <v>158</v>
      </c>
      <c r="H4" s="13" t="s">
        <v>159</v>
      </c>
      <c r="I4" s="13" t="s">
        <v>112</v>
      </c>
    </row>
    <row r="5" spans="2:11">
      <c r="E5" s="13" t="s">
        <v>160</v>
      </c>
      <c r="F5" s="13">
        <v>500</v>
      </c>
      <c r="G5" s="13" t="s">
        <v>161</v>
      </c>
      <c r="H5" s="13" t="s">
        <v>162</v>
      </c>
      <c r="I5" s="13" t="s">
        <v>112</v>
      </c>
    </row>
    <row r="6" spans="2:11">
      <c r="E6" s="13" t="s">
        <v>163</v>
      </c>
      <c r="F6" s="13">
        <v>700</v>
      </c>
      <c r="G6" s="13" t="s">
        <v>158</v>
      </c>
      <c r="H6" s="13" t="s">
        <v>162</v>
      </c>
      <c r="I6" s="13" t="s">
        <v>130</v>
      </c>
    </row>
    <row r="7" spans="2:11">
      <c r="E7" s="13" t="s">
        <v>164</v>
      </c>
      <c r="F7" s="13">
        <v>600</v>
      </c>
      <c r="G7" s="13" t="s">
        <v>161</v>
      </c>
      <c r="H7" s="13" t="s">
        <v>165</v>
      </c>
      <c r="I7" s="13" t="s">
        <v>120</v>
      </c>
    </row>
    <row r="8" spans="2:11">
      <c r="E8" s="13" t="s">
        <v>166</v>
      </c>
      <c r="F8" s="13">
        <v>900</v>
      </c>
      <c r="G8" s="13" t="s">
        <v>161</v>
      </c>
      <c r="H8" s="13" t="s">
        <v>167</v>
      </c>
      <c r="I8" s="13" t="s">
        <v>120</v>
      </c>
    </row>
    <row r="9" spans="2:11">
      <c r="E9" s="13" t="s">
        <v>168</v>
      </c>
      <c r="F9" s="13">
        <v>450</v>
      </c>
      <c r="G9" s="13" t="s">
        <v>158</v>
      </c>
      <c r="H9" s="13" t="s">
        <v>167</v>
      </c>
      <c r="I9" s="13" t="s">
        <v>130</v>
      </c>
    </row>
    <row r="10" spans="2:11">
      <c r="E10" s="13" t="s">
        <v>169</v>
      </c>
      <c r="F10" s="13">
        <v>600</v>
      </c>
      <c r="G10" s="13" t="s">
        <v>158</v>
      </c>
      <c r="H10" s="13" t="s">
        <v>165</v>
      </c>
      <c r="I10" s="13" t="s">
        <v>130</v>
      </c>
    </row>
    <row r="11" spans="2:11">
      <c r="E11" s="13" t="s">
        <v>170</v>
      </c>
      <c r="F11" s="13">
        <v>700</v>
      </c>
      <c r="G11" s="13" t="s">
        <v>158</v>
      </c>
      <c r="H11" s="13" t="s">
        <v>165</v>
      </c>
      <c r="I11" s="13" t="s">
        <v>112</v>
      </c>
    </row>
    <row r="12" spans="2:11">
      <c r="E12" s="13" t="s">
        <v>171</v>
      </c>
      <c r="F12" s="13">
        <v>900</v>
      </c>
      <c r="G12" s="13" t="s">
        <v>161</v>
      </c>
      <c r="H12" s="13" t="s">
        <v>162</v>
      </c>
      <c r="I12" s="13" t="s">
        <v>120</v>
      </c>
    </row>
    <row r="13" spans="2:11">
      <c r="E13" s="13" t="s">
        <v>138</v>
      </c>
      <c r="F13" s="13">
        <v>450</v>
      </c>
      <c r="G13" s="13" t="s">
        <v>161</v>
      </c>
      <c r="H13" s="13" t="s">
        <v>159</v>
      </c>
      <c r="I13" s="13" t="s">
        <v>120</v>
      </c>
    </row>
    <row r="14" spans="2:11">
      <c r="E14" s="13" t="s">
        <v>172</v>
      </c>
      <c r="F14" s="13">
        <v>800</v>
      </c>
      <c r="G14" s="13" t="s">
        <v>158</v>
      </c>
      <c r="H14" s="13" t="s">
        <v>165</v>
      </c>
      <c r="I14" s="13" t="s">
        <v>112</v>
      </c>
      <c r="J14" s="4"/>
      <c r="K14" s="4"/>
    </row>
    <row r="15" spans="2:11">
      <c r="E15" s="13" t="s">
        <v>173</v>
      </c>
      <c r="F15" s="13">
        <v>950</v>
      </c>
      <c r="G15" s="13" t="s">
        <v>161</v>
      </c>
      <c r="H15" s="13" t="s">
        <v>162</v>
      </c>
      <c r="I15" s="13" t="s">
        <v>130</v>
      </c>
    </row>
    <row r="16" spans="2:11">
      <c r="E16" s="13" t="s">
        <v>174</v>
      </c>
      <c r="F16" s="13">
        <v>700</v>
      </c>
      <c r="G16" s="13" t="s">
        <v>158</v>
      </c>
      <c r="H16" s="13" t="s">
        <v>167</v>
      </c>
      <c r="I16" s="13" t="s">
        <v>120</v>
      </c>
    </row>
    <row r="17" spans="5:13">
      <c r="E17" s="13" t="s">
        <v>175</v>
      </c>
      <c r="F17" s="13">
        <v>430</v>
      </c>
      <c r="G17" s="13" t="s">
        <v>158</v>
      </c>
      <c r="H17" s="13" t="s">
        <v>159</v>
      </c>
      <c r="I17" s="13" t="s">
        <v>120</v>
      </c>
    </row>
    <row r="18" spans="5:13">
      <c r="E18" s="13" t="s">
        <v>176</v>
      </c>
      <c r="F18" s="13">
        <v>600</v>
      </c>
      <c r="G18" s="13" t="s">
        <v>158</v>
      </c>
      <c r="H18" s="13" t="s">
        <v>162</v>
      </c>
      <c r="I18" s="13" t="s">
        <v>112</v>
      </c>
    </row>
    <row r="20" spans="5:13">
      <c r="J20" s="13" t="s">
        <v>177</v>
      </c>
      <c r="K20" s="13" t="s">
        <v>151</v>
      </c>
    </row>
    <row r="21" spans="5:13">
      <c r="J21" s="13" t="s">
        <v>149</v>
      </c>
      <c r="K21" s="13" t="s">
        <v>158</v>
      </c>
      <c r="L21" s="13" t="s">
        <v>161</v>
      </c>
      <c r="M21" s="13" t="s">
        <v>150</v>
      </c>
    </row>
    <row r="22" spans="5:13">
      <c r="J22" s="5" t="s">
        <v>112</v>
      </c>
      <c r="K22" s="4">
        <v>2530</v>
      </c>
      <c r="L22" s="4">
        <v>500</v>
      </c>
      <c r="M22" s="4">
        <v>3030</v>
      </c>
    </row>
    <row r="23" spans="5:13">
      <c r="J23" s="5" t="s">
        <v>120</v>
      </c>
      <c r="K23" s="4">
        <v>1130</v>
      </c>
      <c r="L23" s="4">
        <v>2850</v>
      </c>
      <c r="M23" s="4">
        <v>3980</v>
      </c>
    </row>
    <row r="24" spans="5:13">
      <c r="J24" s="5" t="s">
        <v>130</v>
      </c>
      <c r="K24" s="4">
        <v>1750</v>
      </c>
      <c r="L24" s="4">
        <v>950</v>
      </c>
      <c r="M24" s="4">
        <v>2700</v>
      </c>
    </row>
    <row r="25" spans="5:13">
      <c r="J25" s="5" t="s">
        <v>150</v>
      </c>
      <c r="K25" s="4">
        <v>5410</v>
      </c>
      <c r="L25" s="4">
        <v>4300</v>
      </c>
      <c r="M25" s="4">
        <v>9710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4"/>
  <sheetViews>
    <sheetView workbookViewId="0">
      <selection activeCell="O51" sqref="O51"/>
    </sheetView>
  </sheetViews>
  <sheetFormatPr defaultRowHeight="15"/>
  <cols>
    <col min="1" max="1" width="13.7109375" style="13" bestFit="1" customWidth="1"/>
    <col min="2" max="2" width="13.42578125" style="13" bestFit="1" customWidth="1"/>
    <col min="3" max="3" width="13.28515625" style="13" bestFit="1" customWidth="1"/>
    <col min="4" max="4" width="10.28515625" style="13" customWidth="1"/>
    <col min="5" max="5" width="9.140625" style="13"/>
    <col min="6" max="6" width="9.140625" style="17"/>
    <col min="7" max="7" width="13.140625" style="13" customWidth="1"/>
    <col min="8" max="8" width="21.42578125" style="13" bestFit="1" customWidth="1"/>
    <col min="9" max="9" width="8.42578125" style="13" customWidth="1"/>
    <col min="10" max="10" width="5" style="13" customWidth="1"/>
    <col min="11" max="11" width="21.42578125" style="13" customWidth="1"/>
    <col min="12" max="12" width="16.28515625" style="17" customWidth="1"/>
    <col min="13" max="13" width="6" style="13" customWidth="1"/>
    <col min="14" max="15" width="11.28515625" style="13" customWidth="1"/>
    <col min="16" max="16" width="8.140625" style="13" customWidth="1"/>
    <col min="17" max="17" width="8.42578125" style="13" customWidth="1"/>
    <col min="18" max="18" width="8.5703125" style="13" customWidth="1"/>
    <col min="19" max="19" width="11.28515625" style="13" bestFit="1" customWidth="1"/>
    <col min="20" max="16384" width="9.140625" style="13"/>
  </cols>
  <sheetData>
    <row r="1" spans="1:13" ht="16.5" customHeight="1"/>
    <row r="2" spans="1:13" ht="17.25" customHeight="1">
      <c r="H2" s="56" t="s">
        <v>97</v>
      </c>
      <c r="I2" s="56"/>
      <c r="J2" s="56"/>
    </row>
    <row r="3" spans="1:13" s="21" customFormat="1" ht="63">
      <c r="A3" s="18" t="s">
        <v>98</v>
      </c>
      <c r="B3" s="18" t="s">
        <v>99</v>
      </c>
      <c r="C3" s="18" t="s">
        <v>100</v>
      </c>
      <c r="D3" s="19" t="s">
        <v>101</v>
      </c>
      <c r="E3" s="18" t="s">
        <v>102</v>
      </c>
      <c r="F3" s="18" t="s">
        <v>103</v>
      </c>
      <c r="G3" s="20" t="s">
        <v>104</v>
      </c>
      <c r="H3" s="18" t="s">
        <v>105</v>
      </c>
      <c r="I3" s="18" t="s">
        <v>106</v>
      </c>
      <c r="J3" s="18" t="s">
        <v>107</v>
      </c>
      <c r="K3" s="18" t="s">
        <v>108</v>
      </c>
      <c r="L3" s="18" t="s">
        <v>109</v>
      </c>
      <c r="M3" s="18" t="s">
        <v>110</v>
      </c>
    </row>
    <row r="4" spans="1:13">
      <c r="A4" s="13" t="s">
        <v>111</v>
      </c>
      <c r="B4" s="13" t="s">
        <v>112</v>
      </c>
      <c r="C4" s="13" t="s">
        <v>113</v>
      </c>
      <c r="D4" s="13" t="s">
        <v>114</v>
      </c>
      <c r="E4" s="13" t="s">
        <v>115</v>
      </c>
      <c r="G4" s="13" t="str">
        <f>IF(F4&lt;&gt;0,"Da","Nema konk.")</f>
        <v>Nema konk.</v>
      </c>
      <c r="H4" s="13">
        <v>579</v>
      </c>
      <c r="I4" s="13">
        <v>745</v>
      </c>
      <c r="J4" s="13">
        <v>212</v>
      </c>
      <c r="K4" s="13">
        <f t="shared" ref="K4:K24" si="0">H4+I4+J4</f>
        <v>1536</v>
      </c>
      <c r="L4" s="17" t="str">
        <f>IF(K4&gt;=999,"Zad.","Promot.akt.")</f>
        <v>Zad.</v>
      </c>
      <c r="M4" s="22">
        <f>AVERAGE(H4:J4)</f>
        <v>512</v>
      </c>
    </row>
    <row r="5" spans="1:13">
      <c r="A5" s="13" t="s">
        <v>116</v>
      </c>
      <c r="B5" s="13" t="s">
        <v>117</v>
      </c>
      <c r="C5" s="13" t="s">
        <v>113</v>
      </c>
      <c r="D5" s="13" t="s">
        <v>114</v>
      </c>
      <c r="E5" s="13" t="s">
        <v>118</v>
      </c>
      <c r="F5" s="17">
        <v>4</v>
      </c>
      <c r="G5" s="13" t="str">
        <f t="shared" ref="G5:G24" si="1">IF(F5&lt;&gt;0,"Da","Nema konk.")</f>
        <v>Da</v>
      </c>
      <c r="H5" s="13">
        <v>1038</v>
      </c>
      <c r="I5" s="13">
        <v>1335</v>
      </c>
      <c r="J5" s="13">
        <v>976</v>
      </c>
      <c r="K5" s="13">
        <f t="shared" si="0"/>
        <v>3349</v>
      </c>
      <c r="L5" s="17" t="str">
        <f t="shared" ref="L5:L24" si="2">IF(K5&gt;=999,"Zad.","Promot.akt.")</f>
        <v>Zad.</v>
      </c>
      <c r="M5" s="22">
        <f t="shared" ref="M5:M24" si="3">AVERAGE(H5:J5)</f>
        <v>1116.3333333333333</v>
      </c>
    </row>
    <row r="6" spans="1:13">
      <c r="A6" s="13" t="s">
        <v>119</v>
      </c>
      <c r="B6" s="13" t="s">
        <v>120</v>
      </c>
      <c r="C6" s="13" t="s">
        <v>113</v>
      </c>
      <c r="D6" s="13" t="s">
        <v>121</v>
      </c>
      <c r="E6" s="13" t="s">
        <v>122</v>
      </c>
      <c r="F6" s="17">
        <v>2</v>
      </c>
      <c r="G6" s="13" t="str">
        <f t="shared" si="1"/>
        <v>Da</v>
      </c>
      <c r="H6" s="13">
        <v>123</v>
      </c>
      <c r="I6" s="13">
        <v>143</v>
      </c>
      <c r="J6" s="13">
        <v>171</v>
      </c>
      <c r="K6" s="13">
        <f t="shared" si="0"/>
        <v>437</v>
      </c>
      <c r="L6" s="17" t="str">
        <f t="shared" si="2"/>
        <v>Promot.akt.</v>
      </c>
      <c r="M6" s="22">
        <f t="shared" si="3"/>
        <v>145.66666666666666</v>
      </c>
    </row>
    <row r="7" spans="1:13">
      <c r="A7" s="13" t="s">
        <v>123</v>
      </c>
      <c r="B7" s="13" t="s">
        <v>124</v>
      </c>
      <c r="C7" s="13" t="s">
        <v>125</v>
      </c>
      <c r="D7" s="13" t="s">
        <v>121</v>
      </c>
      <c r="E7" s="13" t="s">
        <v>115</v>
      </c>
      <c r="F7" s="17">
        <v>4</v>
      </c>
      <c r="G7" s="13" t="str">
        <f t="shared" si="1"/>
        <v>Da</v>
      </c>
      <c r="H7" s="13">
        <v>689</v>
      </c>
      <c r="I7" s="13">
        <v>974</v>
      </c>
      <c r="J7" s="13">
        <v>557</v>
      </c>
      <c r="K7" s="13">
        <f t="shared" si="0"/>
        <v>2220</v>
      </c>
      <c r="L7" s="17" t="str">
        <f t="shared" si="2"/>
        <v>Zad.</v>
      </c>
      <c r="M7" s="22">
        <f t="shared" si="3"/>
        <v>740</v>
      </c>
    </row>
    <row r="8" spans="1:13">
      <c r="A8" s="13" t="s">
        <v>126</v>
      </c>
      <c r="B8" s="13" t="s">
        <v>127</v>
      </c>
      <c r="C8" s="13" t="s">
        <v>113</v>
      </c>
      <c r="D8" s="13" t="s">
        <v>128</v>
      </c>
      <c r="E8" s="13" t="s">
        <v>118</v>
      </c>
      <c r="F8" s="17">
        <v>1</v>
      </c>
      <c r="G8" s="13" t="str">
        <f t="shared" si="1"/>
        <v>Da</v>
      </c>
      <c r="H8" s="13">
        <v>1211</v>
      </c>
      <c r="I8" s="13">
        <v>1560</v>
      </c>
      <c r="J8" s="13">
        <v>1108</v>
      </c>
      <c r="K8" s="13">
        <f t="shared" si="0"/>
        <v>3879</v>
      </c>
      <c r="L8" s="17" t="str">
        <f t="shared" si="2"/>
        <v>Zad.</v>
      </c>
      <c r="M8" s="22">
        <f t="shared" si="3"/>
        <v>1293</v>
      </c>
    </row>
    <row r="9" spans="1:13">
      <c r="A9" s="13" t="s">
        <v>129</v>
      </c>
      <c r="B9" s="13" t="s">
        <v>130</v>
      </c>
      <c r="C9" s="13" t="s">
        <v>131</v>
      </c>
      <c r="D9" s="13" t="s">
        <v>132</v>
      </c>
      <c r="E9" s="13" t="s">
        <v>115</v>
      </c>
      <c r="G9" s="13" t="str">
        <f t="shared" si="1"/>
        <v>Nema konk.</v>
      </c>
      <c r="H9" s="13">
        <v>890</v>
      </c>
      <c r="I9" s="13">
        <v>387</v>
      </c>
      <c r="J9" s="13">
        <v>256</v>
      </c>
      <c r="K9" s="13">
        <f t="shared" si="0"/>
        <v>1533</v>
      </c>
      <c r="L9" s="17" t="str">
        <f t="shared" si="2"/>
        <v>Zad.</v>
      </c>
      <c r="M9" s="22">
        <f t="shared" si="3"/>
        <v>511</v>
      </c>
    </row>
    <row r="10" spans="1:13">
      <c r="A10" s="13" t="s">
        <v>133</v>
      </c>
      <c r="B10" s="13" t="s">
        <v>124</v>
      </c>
      <c r="C10" s="13" t="s">
        <v>125</v>
      </c>
      <c r="D10" s="13" t="s">
        <v>121</v>
      </c>
      <c r="E10" s="13" t="s">
        <v>122</v>
      </c>
      <c r="F10" s="17">
        <v>2</v>
      </c>
      <c r="G10" s="13" t="str">
        <f t="shared" si="1"/>
        <v>Da</v>
      </c>
      <c r="H10" s="13">
        <v>180</v>
      </c>
      <c r="I10" s="13">
        <v>210</v>
      </c>
      <c r="J10" s="13">
        <v>165</v>
      </c>
      <c r="K10" s="13">
        <f t="shared" si="0"/>
        <v>555</v>
      </c>
      <c r="L10" s="17" t="str">
        <f t="shared" si="2"/>
        <v>Promot.akt.</v>
      </c>
      <c r="M10" s="22">
        <f t="shared" si="3"/>
        <v>185</v>
      </c>
    </row>
    <row r="11" spans="1:13">
      <c r="A11" s="13" t="s">
        <v>134</v>
      </c>
      <c r="B11" s="13" t="s">
        <v>124</v>
      </c>
      <c r="C11" s="13" t="s">
        <v>131</v>
      </c>
      <c r="D11" s="13" t="s">
        <v>121</v>
      </c>
      <c r="E11" s="13" t="s">
        <v>118</v>
      </c>
      <c r="F11" s="17">
        <v>3</v>
      </c>
      <c r="G11" s="13" t="str">
        <f t="shared" si="1"/>
        <v>Da</v>
      </c>
      <c r="H11" s="13">
        <v>1109</v>
      </c>
      <c r="I11" s="13">
        <v>1240</v>
      </c>
      <c r="J11" s="13">
        <v>1054</v>
      </c>
      <c r="K11" s="13">
        <f t="shared" si="0"/>
        <v>3403</v>
      </c>
      <c r="L11" s="17" t="str">
        <f t="shared" si="2"/>
        <v>Zad.</v>
      </c>
      <c r="M11" s="22">
        <f t="shared" si="3"/>
        <v>1134.3333333333333</v>
      </c>
    </row>
    <row r="12" spans="1:13">
      <c r="A12" s="13" t="s">
        <v>135</v>
      </c>
      <c r="B12" s="13" t="s">
        <v>136</v>
      </c>
      <c r="C12" s="13" t="s">
        <v>125</v>
      </c>
      <c r="D12" s="13" t="s">
        <v>132</v>
      </c>
      <c r="E12" s="13" t="s">
        <v>118</v>
      </c>
      <c r="F12" s="17">
        <v>3</v>
      </c>
      <c r="G12" s="13" t="str">
        <f t="shared" si="1"/>
        <v>Da</v>
      </c>
      <c r="H12" s="13">
        <v>987</v>
      </c>
      <c r="I12" s="13">
        <v>1031</v>
      </c>
      <c r="J12" s="13">
        <v>987</v>
      </c>
      <c r="K12" s="13">
        <f t="shared" si="0"/>
        <v>3005</v>
      </c>
      <c r="L12" s="17" t="str">
        <f t="shared" si="2"/>
        <v>Zad.</v>
      </c>
      <c r="M12" s="22">
        <f t="shared" si="3"/>
        <v>1001.6666666666666</v>
      </c>
    </row>
    <row r="13" spans="1:13">
      <c r="A13" s="13" t="s">
        <v>137</v>
      </c>
      <c r="B13" s="13" t="s">
        <v>136</v>
      </c>
      <c r="C13" s="13" t="s">
        <v>125</v>
      </c>
      <c r="D13" s="13" t="s">
        <v>132</v>
      </c>
      <c r="E13" s="13" t="s">
        <v>115</v>
      </c>
      <c r="F13" s="17">
        <v>3</v>
      </c>
      <c r="G13" s="13" t="str">
        <f t="shared" si="1"/>
        <v>Da</v>
      </c>
      <c r="H13" s="13">
        <v>765</v>
      </c>
      <c r="I13" s="13">
        <v>709</v>
      </c>
      <c r="J13" s="13">
        <v>701</v>
      </c>
      <c r="K13" s="13">
        <f t="shared" si="0"/>
        <v>2175</v>
      </c>
      <c r="L13" s="17" t="str">
        <f t="shared" si="2"/>
        <v>Zad.</v>
      </c>
      <c r="M13" s="22">
        <f t="shared" si="3"/>
        <v>725</v>
      </c>
    </row>
    <row r="14" spans="1:13">
      <c r="A14" s="13" t="s">
        <v>138</v>
      </c>
      <c r="B14" s="13" t="s">
        <v>130</v>
      </c>
      <c r="C14" s="13" t="s">
        <v>113</v>
      </c>
      <c r="D14" s="13" t="s">
        <v>132</v>
      </c>
      <c r="E14" s="13" t="s">
        <v>118</v>
      </c>
      <c r="F14" s="17">
        <v>1</v>
      </c>
      <c r="G14" s="13" t="str">
        <f t="shared" si="1"/>
        <v>Da</v>
      </c>
      <c r="H14" s="13">
        <v>998</v>
      </c>
      <c r="I14" s="13">
        <v>1189</v>
      </c>
      <c r="J14" s="13">
        <v>1021</v>
      </c>
      <c r="K14" s="13">
        <f t="shared" si="0"/>
        <v>3208</v>
      </c>
      <c r="L14" s="17" t="str">
        <f t="shared" si="2"/>
        <v>Zad.</v>
      </c>
      <c r="M14" s="22">
        <f t="shared" si="3"/>
        <v>1069.3333333333333</v>
      </c>
    </row>
    <row r="15" spans="1:13">
      <c r="A15" s="13" t="s">
        <v>139</v>
      </c>
      <c r="B15" s="13" t="s">
        <v>130</v>
      </c>
      <c r="C15" s="13" t="s">
        <v>113</v>
      </c>
      <c r="D15" s="13" t="s">
        <v>132</v>
      </c>
      <c r="E15" s="13" t="s">
        <v>118</v>
      </c>
      <c r="F15" s="17">
        <v>1</v>
      </c>
      <c r="G15" s="13" t="str">
        <f t="shared" si="1"/>
        <v>Da</v>
      </c>
      <c r="H15" s="13">
        <v>990</v>
      </c>
      <c r="I15" s="13">
        <v>1251</v>
      </c>
      <c r="J15" s="13">
        <v>1078</v>
      </c>
      <c r="K15" s="13">
        <f t="shared" si="0"/>
        <v>3319</v>
      </c>
      <c r="L15" s="17" t="str">
        <f t="shared" si="2"/>
        <v>Zad.</v>
      </c>
      <c r="M15" s="22">
        <f t="shared" si="3"/>
        <v>1106.3333333333333</v>
      </c>
    </row>
    <row r="16" spans="1:13">
      <c r="A16" s="13" t="s">
        <v>140</v>
      </c>
      <c r="B16" s="13" t="s">
        <v>112</v>
      </c>
      <c r="C16" s="13" t="s">
        <v>131</v>
      </c>
      <c r="D16" s="13" t="s">
        <v>114</v>
      </c>
      <c r="E16" s="13" t="s">
        <v>122</v>
      </c>
      <c r="F16" s="17">
        <v>2</v>
      </c>
      <c r="G16" s="13" t="str">
        <f t="shared" si="1"/>
        <v>Da</v>
      </c>
      <c r="H16" s="13">
        <v>213</v>
      </c>
      <c r="I16" s="13">
        <v>143</v>
      </c>
      <c r="J16" s="13">
        <v>91</v>
      </c>
      <c r="K16" s="13">
        <f t="shared" si="0"/>
        <v>447</v>
      </c>
      <c r="L16" s="17" t="str">
        <f t="shared" si="2"/>
        <v>Promot.akt.</v>
      </c>
      <c r="M16" s="22">
        <f t="shared" si="3"/>
        <v>149</v>
      </c>
    </row>
    <row r="17" spans="1:19">
      <c r="A17" s="13" t="s">
        <v>141</v>
      </c>
      <c r="B17" s="13" t="s">
        <v>120</v>
      </c>
      <c r="C17" s="13" t="s">
        <v>131</v>
      </c>
      <c r="D17" s="13" t="s">
        <v>121</v>
      </c>
      <c r="E17" s="13" t="s">
        <v>115</v>
      </c>
      <c r="G17" s="13" t="str">
        <f t="shared" si="1"/>
        <v>Nema konk.</v>
      </c>
      <c r="H17" s="13">
        <v>745</v>
      </c>
      <c r="I17" s="13">
        <v>890</v>
      </c>
      <c r="J17" s="13">
        <v>802</v>
      </c>
      <c r="K17" s="13">
        <f t="shared" si="0"/>
        <v>2437</v>
      </c>
      <c r="L17" s="17" t="str">
        <f t="shared" si="2"/>
        <v>Zad.</v>
      </c>
      <c r="M17" s="22">
        <f t="shared" si="3"/>
        <v>812.33333333333337</v>
      </c>
    </row>
    <row r="18" spans="1:19">
      <c r="A18" s="13" t="s">
        <v>142</v>
      </c>
      <c r="B18" s="13" t="s">
        <v>117</v>
      </c>
      <c r="C18" s="13" t="s">
        <v>125</v>
      </c>
      <c r="D18" s="13" t="s">
        <v>121</v>
      </c>
      <c r="E18" s="13" t="s">
        <v>115</v>
      </c>
      <c r="F18" s="17">
        <v>1</v>
      </c>
      <c r="G18" s="13" t="str">
        <f t="shared" si="1"/>
        <v>Da</v>
      </c>
      <c r="H18" s="13">
        <v>556</v>
      </c>
      <c r="I18" s="13">
        <v>777</v>
      </c>
      <c r="J18" s="13">
        <v>530</v>
      </c>
      <c r="K18" s="13">
        <f t="shared" si="0"/>
        <v>1863</v>
      </c>
      <c r="L18" s="17" t="str">
        <f t="shared" si="2"/>
        <v>Zad.</v>
      </c>
      <c r="M18" s="22">
        <f t="shared" si="3"/>
        <v>621</v>
      </c>
    </row>
    <row r="19" spans="1:19">
      <c r="A19" s="13" t="s">
        <v>143</v>
      </c>
      <c r="B19" s="13" t="s">
        <v>127</v>
      </c>
      <c r="C19" s="13" t="s">
        <v>113</v>
      </c>
      <c r="D19" s="13" t="s">
        <v>128</v>
      </c>
      <c r="E19" s="13" t="s">
        <v>118</v>
      </c>
      <c r="G19" s="13" t="str">
        <f t="shared" si="1"/>
        <v>Nema konk.</v>
      </c>
      <c r="H19" s="13">
        <v>950</v>
      </c>
      <c r="I19" s="13">
        <v>1200</v>
      </c>
      <c r="J19" s="13">
        <v>1105</v>
      </c>
      <c r="K19" s="13">
        <f t="shared" si="0"/>
        <v>3255</v>
      </c>
      <c r="L19" s="17" t="str">
        <f t="shared" si="2"/>
        <v>Zad.</v>
      </c>
      <c r="M19" s="22">
        <f t="shared" si="3"/>
        <v>1085</v>
      </c>
    </row>
    <row r="20" spans="1:19">
      <c r="A20" s="13" t="s">
        <v>144</v>
      </c>
      <c r="B20" s="13" t="s">
        <v>130</v>
      </c>
      <c r="C20" s="13" t="s">
        <v>125</v>
      </c>
      <c r="D20" s="13" t="s">
        <v>132</v>
      </c>
      <c r="E20" s="13" t="s">
        <v>115</v>
      </c>
      <c r="F20" s="17">
        <v>3</v>
      </c>
      <c r="G20" s="13" t="str">
        <f t="shared" si="1"/>
        <v>Da</v>
      </c>
      <c r="H20" s="13">
        <v>865</v>
      </c>
      <c r="I20" s="13">
        <v>789</v>
      </c>
      <c r="J20" s="13">
        <v>612</v>
      </c>
      <c r="K20" s="13">
        <f t="shared" si="0"/>
        <v>2266</v>
      </c>
      <c r="L20" s="17" t="str">
        <f t="shared" si="2"/>
        <v>Zad.</v>
      </c>
      <c r="M20" s="22">
        <f t="shared" si="3"/>
        <v>755.33333333333337</v>
      </c>
    </row>
    <row r="21" spans="1:19">
      <c r="A21" s="13" t="s">
        <v>145</v>
      </c>
      <c r="B21" s="13" t="s">
        <v>112</v>
      </c>
      <c r="C21" s="13" t="s">
        <v>131</v>
      </c>
      <c r="D21" s="13" t="s">
        <v>114</v>
      </c>
      <c r="E21" s="13" t="s">
        <v>122</v>
      </c>
      <c r="F21" s="17">
        <v>2</v>
      </c>
      <c r="G21" s="13" t="str">
        <f t="shared" si="1"/>
        <v>Da</v>
      </c>
      <c r="H21" s="13">
        <v>320</v>
      </c>
      <c r="I21" s="13">
        <v>278</v>
      </c>
      <c r="J21" s="13">
        <v>245</v>
      </c>
      <c r="K21" s="13">
        <f t="shared" si="0"/>
        <v>843</v>
      </c>
      <c r="L21" s="17" t="str">
        <f t="shared" si="2"/>
        <v>Promot.akt.</v>
      </c>
      <c r="M21" s="22">
        <f t="shared" si="3"/>
        <v>281</v>
      </c>
    </row>
    <row r="22" spans="1:19">
      <c r="A22" s="13" t="s">
        <v>146</v>
      </c>
      <c r="B22" s="13" t="s">
        <v>124</v>
      </c>
      <c r="C22" s="13" t="s">
        <v>113</v>
      </c>
      <c r="D22" s="13" t="s">
        <v>121</v>
      </c>
      <c r="E22" s="13" t="s">
        <v>115</v>
      </c>
      <c r="G22" s="13" t="str">
        <f t="shared" si="1"/>
        <v>Nema konk.</v>
      </c>
      <c r="H22" s="13">
        <v>554</v>
      </c>
      <c r="I22" s="13">
        <v>421</v>
      </c>
      <c r="J22" s="13">
        <v>220</v>
      </c>
      <c r="K22" s="13">
        <f t="shared" si="0"/>
        <v>1195</v>
      </c>
      <c r="L22" s="17" t="str">
        <f t="shared" si="2"/>
        <v>Zad.</v>
      </c>
      <c r="M22" s="22">
        <f t="shared" si="3"/>
        <v>398.33333333333331</v>
      </c>
    </row>
    <row r="23" spans="1:19">
      <c r="A23" s="13" t="s">
        <v>147</v>
      </c>
      <c r="B23" s="13" t="s">
        <v>127</v>
      </c>
      <c r="C23" s="13" t="s">
        <v>113</v>
      </c>
      <c r="D23" s="13" t="s">
        <v>128</v>
      </c>
      <c r="E23" s="13" t="s">
        <v>115</v>
      </c>
      <c r="G23" s="13" t="str">
        <f t="shared" si="1"/>
        <v>Nema konk.</v>
      </c>
      <c r="H23" s="13">
        <v>678</v>
      </c>
      <c r="I23" s="13">
        <v>432</v>
      </c>
      <c r="J23" s="13">
        <v>789</v>
      </c>
      <c r="K23" s="13">
        <f t="shared" si="0"/>
        <v>1899</v>
      </c>
      <c r="L23" s="17" t="str">
        <f t="shared" si="2"/>
        <v>Zad.</v>
      </c>
      <c r="M23" s="22">
        <f t="shared" si="3"/>
        <v>633</v>
      </c>
    </row>
    <row r="24" spans="1:19">
      <c r="A24" s="13" t="s">
        <v>148</v>
      </c>
      <c r="B24" s="13" t="s">
        <v>112</v>
      </c>
      <c r="C24" s="13" t="s">
        <v>125</v>
      </c>
      <c r="D24" s="13" t="s">
        <v>114</v>
      </c>
      <c r="E24" s="13" t="s">
        <v>115</v>
      </c>
      <c r="F24" s="17">
        <v>4</v>
      </c>
      <c r="G24" s="13" t="str">
        <f t="shared" si="1"/>
        <v>Da</v>
      </c>
      <c r="H24" s="13">
        <v>675</v>
      </c>
      <c r="I24" s="13">
        <v>544</v>
      </c>
      <c r="J24" s="13">
        <v>685</v>
      </c>
      <c r="K24" s="13">
        <f t="shared" si="0"/>
        <v>1904</v>
      </c>
      <c r="L24" s="17" t="str">
        <f t="shared" si="2"/>
        <v>Zad.</v>
      </c>
      <c r="M24" s="22">
        <f t="shared" si="3"/>
        <v>634.66666666666663</v>
      </c>
    </row>
    <row r="27" spans="1:19">
      <c r="F27" s="13"/>
      <c r="L27" s="13"/>
    </row>
    <row r="28" spans="1:19" ht="15" customHeight="1">
      <c r="F28" s="13"/>
      <c r="L28" s="13"/>
    </row>
    <row r="29" spans="1:19">
      <c r="F29" s="13"/>
      <c r="L29" s="13"/>
    </row>
    <row r="30" spans="1:19" ht="24" customHeight="1">
      <c r="A30" s="50" t="s">
        <v>178</v>
      </c>
      <c r="B30" s="51"/>
      <c r="C30" s="51"/>
      <c r="D30" s="51"/>
      <c r="E30" s="51" t="s">
        <v>179</v>
      </c>
      <c r="F30" s="51"/>
      <c r="G30" s="52"/>
      <c r="L30" s="13"/>
      <c r="M30"/>
      <c r="N30"/>
      <c r="O30"/>
      <c r="P30"/>
      <c r="Q30"/>
      <c r="R30"/>
      <c r="S30"/>
    </row>
    <row r="31" spans="1:19">
      <c r="F31" s="13"/>
      <c r="L31" s="13"/>
    </row>
    <row r="32" spans="1:19" ht="30" customHeight="1">
      <c r="A32" s="53" t="s">
        <v>180</v>
      </c>
      <c r="B32" s="54"/>
      <c r="C32" s="54"/>
      <c r="D32" s="54"/>
      <c r="E32" s="54">
        <v>10326</v>
      </c>
      <c r="F32" s="54"/>
      <c r="G32" s="55"/>
      <c r="H32" s="27"/>
      <c r="K32" s="5"/>
      <c r="L32" s="4"/>
      <c r="M32" s="4"/>
      <c r="N32" s="4"/>
      <c r="O32" s="4"/>
      <c r="P32" s="4"/>
      <c r="Q32" s="4"/>
      <c r="R32" s="4"/>
      <c r="S32" s="4"/>
    </row>
    <row r="33" spans="1:19">
      <c r="F33" s="13"/>
      <c r="K33" s="5"/>
      <c r="L33" s="4"/>
      <c r="M33" s="4"/>
      <c r="N33" s="4"/>
      <c r="O33" s="4"/>
      <c r="P33" s="4"/>
      <c r="Q33" s="4"/>
      <c r="R33" s="4"/>
      <c r="S33" s="4"/>
    </row>
    <row r="34" spans="1:19" ht="30" customHeight="1">
      <c r="A34" s="50" t="s">
        <v>187</v>
      </c>
      <c r="B34" s="51"/>
      <c r="C34" s="51"/>
      <c r="D34" s="51"/>
      <c r="E34" s="51" t="s">
        <v>181</v>
      </c>
      <c r="F34" s="51"/>
      <c r="G34" s="52"/>
      <c r="H34" s="27" t="s">
        <v>186</v>
      </c>
      <c r="K34" s="5"/>
      <c r="L34" s="4"/>
      <c r="M34" s="4"/>
      <c r="N34" s="4"/>
      <c r="O34" s="4"/>
      <c r="P34" s="4"/>
      <c r="Q34" s="4"/>
      <c r="R34" s="4"/>
      <c r="S34" s="4"/>
    </row>
    <row r="35" spans="1:19">
      <c r="A35" s="53" t="s">
        <v>188</v>
      </c>
      <c r="B35" s="54"/>
      <c r="C35" s="54"/>
      <c r="D35" s="54"/>
      <c r="E35" s="54" t="s">
        <v>182</v>
      </c>
      <c r="F35" s="54"/>
      <c r="G35" s="55"/>
      <c r="H35" s="27"/>
      <c r="K35" s="5"/>
      <c r="L35" s="4"/>
      <c r="M35" s="4"/>
      <c r="N35" s="4"/>
      <c r="O35" s="4"/>
      <c r="P35" s="4"/>
      <c r="Q35" s="4"/>
      <c r="R35" s="4"/>
      <c r="S35" s="4"/>
    </row>
    <row r="36" spans="1:19" ht="15" customHeight="1">
      <c r="F36" s="13"/>
      <c r="G36" s="28"/>
      <c r="K36" s="5"/>
      <c r="L36" s="4"/>
      <c r="M36" s="4"/>
      <c r="N36" s="4"/>
      <c r="O36" s="4"/>
      <c r="P36" s="4"/>
      <c r="Q36" s="4"/>
      <c r="R36" s="4"/>
      <c r="S36" s="4"/>
    </row>
    <row r="37" spans="1:19">
      <c r="A37" s="53" t="s">
        <v>183</v>
      </c>
      <c r="B37" s="54"/>
      <c r="C37" s="54"/>
      <c r="D37" s="54"/>
      <c r="E37" s="54" t="s">
        <v>132</v>
      </c>
      <c r="F37" s="54"/>
      <c r="G37" s="55"/>
      <c r="H37" s="27"/>
      <c r="K37"/>
      <c r="L37"/>
      <c r="M37"/>
    </row>
    <row r="38" spans="1:19" ht="15" customHeight="1">
      <c r="F38" s="13"/>
      <c r="K38"/>
      <c r="L38"/>
      <c r="M38"/>
    </row>
    <row r="39" spans="1:19" ht="28.5" customHeight="1">
      <c r="A39" s="50" t="s">
        <v>184</v>
      </c>
      <c r="B39" s="51"/>
      <c r="C39" s="51"/>
      <c r="D39" s="51"/>
      <c r="E39" s="51"/>
      <c r="F39" s="51"/>
      <c r="G39" s="52"/>
      <c r="H39" s="13" t="s">
        <v>189</v>
      </c>
      <c r="L39" s="13"/>
      <c r="M39"/>
      <c r="N39"/>
      <c r="O39"/>
    </row>
    <row r="40" spans="1:19" ht="15" customHeight="1">
      <c r="A40" s="53" t="s">
        <v>185</v>
      </c>
      <c r="B40" s="54"/>
      <c r="C40" s="54"/>
      <c r="D40" s="54"/>
      <c r="E40" s="54"/>
      <c r="F40" s="54"/>
      <c r="G40" s="55"/>
      <c r="L40" s="13"/>
    </row>
    <row r="41" spans="1:19" ht="30" customHeight="1">
      <c r="F41" s="13"/>
      <c r="K41" s="5"/>
      <c r="L41" s="4"/>
      <c r="M41" s="4"/>
      <c r="N41" s="4"/>
      <c r="O41" s="4"/>
    </row>
    <row r="42" spans="1:19">
      <c r="F42" s="13"/>
      <c r="K42" s="5"/>
      <c r="L42" s="4"/>
      <c r="M42" s="4"/>
      <c r="N42" s="4"/>
      <c r="O42" s="4"/>
    </row>
    <row r="43" spans="1:19">
      <c r="F43" s="13"/>
      <c r="K43" s="5"/>
      <c r="L43" s="4"/>
      <c r="M43" s="4"/>
      <c r="N43" s="4"/>
      <c r="O43" s="4"/>
    </row>
    <row r="44" spans="1:19">
      <c r="F44" s="13"/>
      <c r="K44" s="5"/>
      <c r="L44" s="4"/>
      <c r="M44" s="4"/>
      <c r="N44" s="4"/>
      <c r="O44" s="4"/>
    </row>
    <row r="45" spans="1:19">
      <c r="F45" s="13"/>
      <c r="K45" s="5"/>
      <c r="L45" s="4"/>
      <c r="M45" s="4"/>
      <c r="N45" s="4"/>
      <c r="O45" s="4"/>
    </row>
    <row r="46" spans="1:19">
      <c r="F46" s="13"/>
      <c r="K46"/>
      <c r="L46"/>
      <c r="M46"/>
    </row>
    <row r="47" spans="1:19">
      <c r="F47" s="13"/>
      <c r="K47"/>
      <c r="L47"/>
      <c r="M47"/>
    </row>
    <row r="48" spans="1:19">
      <c r="F48" s="13"/>
      <c r="L48" s="13"/>
      <c r="M48"/>
      <c r="N48"/>
    </row>
    <row r="49" spans="6:14">
      <c r="F49" s="13"/>
      <c r="L49" s="13"/>
    </row>
    <row r="50" spans="6:14" ht="15" customHeight="1">
      <c r="F50" s="13"/>
      <c r="K50" s="5"/>
      <c r="L50" s="4"/>
      <c r="M50" s="4"/>
      <c r="N50" s="4"/>
    </row>
    <row r="51" spans="6:14">
      <c r="F51" s="13"/>
      <c r="K51" s="5"/>
      <c r="L51" s="4"/>
      <c r="M51" s="4"/>
      <c r="N51" s="4"/>
    </row>
    <row r="52" spans="6:14">
      <c r="F52" s="13"/>
      <c r="K52" s="5"/>
      <c r="L52" s="4"/>
      <c r="M52" s="4"/>
      <c r="N52" s="4"/>
    </row>
    <row r="53" spans="6:14">
      <c r="F53" s="13"/>
      <c r="K53" s="5"/>
      <c r="L53" s="4"/>
      <c r="M53" s="4"/>
      <c r="N53" s="4"/>
    </row>
    <row r="54" spans="6:14">
      <c r="F54" s="13"/>
      <c r="K54"/>
      <c r="L54"/>
      <c r="M54"/>
      <c r="N54"/>
    </row>
    <row r="55" spans="6:14">
      <c r="F55" s="13"/>
      <c r="K55"/>
      <c r="L55"/>
      <c r="M55"/>
      <c r="N55"/>
    </row>
    <row r="56" spans="6:14" ht="29.25" customHeight="1">
      <c r="F56" s="13"/>
      <c r="K56"/>
      <c r="L56"/>
      <c r="M56"/>
      <c r="N56"/>
    </row>
    <row r="57" spans="6:14">
      <c r="F57" s="13"/>
      <c r="K57"/>
      <c r="L57"/>
      <c r="M57"/>
      <c r="N57"/>
    </row>
    <row r="58" spans="6:14" ht="43.5" customHeight="1">
      <c r="F58" s="13"/>
      <c r="K58"/>
      <c r="L58"/>
      <c r="M58"/>
    </row>
    <row r="59" spans="6:14">
      <c r="F59" s="13"/>
      <c r="K59"/>
      <c r="L59"/>
      <c r="M59"/>
    </row>
    <row r="60" spans="6:14">
      <c r="F60" s="13"/>
      <c r="K60"/>
      <c r="L60"/>
      <c r="M60"/>
    </row>
    <row r="61" spans="6:14">
      <c r="F61" s="13"/>
      <c r="K61"/>
      <c r="L61"/>
      <c r="M61"/>
    </row>
    <row r="62" spans="6:14">
      <c r="F62" s="13"/>
      <c r="K62"/>
      <c r="L62"/>
      <c r="M62"/>
    </row>
    <row r="63" spans="6:14">
      <c r="F63" s="13"/>
      <c r="K63"/>
      <c r="L63"/>
      <c r="M63"/>
    </row>
    <row r="64" spans="6:14">
      <c r="F64" s="13"/>
      <c r="K64"/>
      <c r="L64"/>
      <c r="M64"/>
    </row>
    <row r="65" spans="6:13" ht="30.75" customHeight="1">
      <c r="F65" s="13"/>
      <c r="K65"/>
      <c r="L65"/>
      <c r="M65"/>
    </row>
    <row r="66" spans="6:13">
      <c r="F66" s="13"/>
      <c r="L66" s="13"/>
    </row>
    <row r="67" spans="6:13" ht="15" customHeight="1">
      <c r="F67" s="13"/>
      <c r="L67" s="13"/>
    </row>
    <row r="68" spans="6:13">
      <c r="F68" s="13"/>
      <c r="L68" s="13"/>
    </row>
    <row r="69" spans="6:13" ht="15" customHeight="1">
      <c r="F69" s="13"/>
      <c r="L69" s="13"/>
    </row>
    <row r="70" spans="6:13">
      <c r="F70" s="13"/>
      <c r="L70" s="13"/>
    </row>
    <row r="71" spans="6:13" ht="45.75" customHeight="1">
      <c r="F71" s="13"/>
      <c r="L71" s="13"/>
    </row>
    <row r="72" spans="6:13">
      <c r="F72" s="13"/>
      <c r="L72" s="13"/>
    </row>
    <row r="73" spans="6:13" ht="15" customHeight="1">
      <c r="F73" s="13"/>
      <c r="L73" s="13"/>
    </row>
    <row r="74" spans="6:13">
      <c r="F74" s="13"/>
      <c r="L74" s="13"/>
    </row>
    <row r="75" spans="6:13">
      <c r="F75" s="13"/>
      <c r="L75" s="13"/>
    </row>
    <row r="76" spans="6:13" ht="15" customHeight="1">
      <c r="F76" s="13"/>
      <c r="L76" s="13"/>
    </row>
    <row r="77" spans="6:13">
      <c r="F77" s="13"/>
      <c r="L77" s="13"/>
    </row>
    <row r="78" spans="6:13">
      <c r="F78" s="13"/>
      <c r="L78" s="13"/>
    </row>
    <row r="79" spans="6:13">
      <c r="F79" s="13"/>
      <c r="L79" s="13"/>
    </row>
    <row r="80" spans="6:13">
      <c r="F80" s="13"/>
      <c r="L80" s="13"/>
    </row>
    <row r="81" spans="6:12">
      <c r="F81" s="13"/>
      <c r="L81" s="13"/>
    </row>
    <row r="82" spans="6:12">
      <c r="F82" s="13"/>
      <c r="L82" s="13"/>
    </row>
    <row r="83" spans="6:12">
      <c r="F83" s="13"/>
      <c r="L83" s="13"/>
    </row>
    <row r="84" spans="6:12">
      <c r="F84" s="13"/>
      <c r="L84" s="13"/>
    </row>
  </sheetData>
  <autoFilter ref="A3:M24"/>
  <mergeCells count="8">
    <mergeCell ref="A39:G39"/>
    <mergeCell ref="A40:G40"/>
    <mergeCell ref="H2:J2"/>
    <mergeCell ref="A30:G30"/>
    <mergeCell ref="A32:G32"/>
    <mergeCell ref="A34:G34"/>
    <mergeCell ref="A35:G35"/>
    <mergeCell ref="A37:G37"/>
  </mergeCells>
  <conditionalFormatting sqref="K4:K24">
    <cfRule type="cellIs" dxfId="1" priority="1" operator="lessThan">
      <formula>550</formula>
    </cfRule>
  </conditionalFormatting>
  <pageMargins left="0.7" right="0.7" top="0.75" bottom="0.75" header="0.3" footer="0.3"/>
  <pageSetup paperSize="9" scale="46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B2:R20"/>
  <sheetViews>
    <sheetView workbookViewId="0">
      <selection activeCell="L18" sqref="L18"/>
    </sheetView>
  </sheetViews>
  <sheetFormatPr defaultRowHeight="15"/>
  <cols>
    <col min="1" max="5" width="9.140625" style="13"/>
    <col min="6" max="6" width="13.85546875" style="13" bestFit="1" customWidth="1"/>
    <col min="7" max="7" width="10.28515625" style="13" bestFit="1" customWidth="1"/>
    <col min="8" max="10" width="9.140625" style="13"/>
    <col min="11" max="18" width="11" style="13" customWidth="1"/>
    <col min="19" max="16384" width="9.140625" style="13"/>
  </cols>
  <sheetData>
    <row r="2" spans="2:18" ht="18.75">
      <c r="B2" s="3" t="s">
        <v>193</v>
      </c>
      <c r="C2" s="57" t="s">
        <v>194</v>
      </c>
      <c r="D2" s="57"/>
      <c r="E2" s="57"/>
    </row>
    <row r="3" spans="2:18" ht="15.75">
      <c r="B3" s="29" t="s">
        <v>195</v>
      </c>
      <c r="K3" s="29" t="s">
        <v>196</v>
      </c>
    </row>
    <row r="5" spans="2:18">
      <c r="C5" s="13" t="s">
        <v>154</v>
      </c>
      <c r="D5" s="13" t="s">
        <v>155</v>
      </c>
      <c r="E5" s="13" t="s">
        <v>156</v>
      </c>
      <c r="F5" s="13" t="s">
        <v>157</v>
      </c>
      <c r="G5" s="13" t="s">
        <v>99</v>
      </c>
      <c r="K5" s="30"/>
      <c r="L5" s="31"/>
      <c r="M5" s="31"/>
      <c r="N5" s="31"/>
      <c r="O5" s="31"/>
      <c r="P5" s="31"/>
      <c r="Q5" s="32"/>
      <c r="R5" s="33"/>
    </row>
    <row r="6" spans="2:18">
      <c r="C6" s="13" t="s">
        <v>132</v>
      </c>
      <c r="D6" s="13">
        <v>430</v>
      </c>
      <c r="E6" s="13" t="s">
        <v>158</v>
      </c>
      <c r="F6" s="13" t="s">
        <v>159</v>
      </c>
      <c r="G6" s="13" t="s">
        <v>112</v>
      </c>
      <c r="K6" s="34"/>
      <c r="L6" s="33"/>
      <c r="M6" s="33"/>
      <c r="N6" s="33"/>
      <c r="O6" s="33"/>
      <c r="P6" s="33"/>
      <c r="Q6" s="35"/>
      <c r="R6" s="33"/>
    </row>
    <row r="7" spans="2:18">
      <c r="C7" s="13" t="s">
        <v>160</v>
      </c>
      <c r="D7" s="13">
        <v>500</v>
      </c>
      <c r="E7" s="13" t="s">
        <v>161</v>
      </c>
      <c r="F7" s="13" t="s">
        <v>162</v>
      </c>
      <c r="G7" s="13" t="s">
        <v>112</v>
      </c>
      <c r="K7" s="34"/>
      <c r="L7" s="33"/>
      <c r="M7" s="33"/>
      <c r="N7" s="33"/>
      <c r="O7" s="33"/>
      <c r="P7" s="33"/>
      <c r="Q7" s="35"/>
      <c r="R7" s="33"/>
    </row>
    <row r="8" spans="2:18">
      <c r="C8" s="13" t="s">
        <v>163</v>
      </c>
      <c r="D8" s="13">
        <v>700</v>
      </c>
      <c r="E8" s="13" t="s">
        <v>158</v>
      </c>
      <c r="F8" s="13" t="s">
        <v>162</v>
      </c>
      <c r="G8" s="13" t="s">
        <v>130</v>
      </c>
      <c r="K8" s="34"/>
      <c r="L8" s="33"/>
      <c r="M8" s="33"/>
      <c r="N8" s="33"/>
      <c r="O8" s="33"/>
      <c r="P8" s="33"/>
      <c r="Q8" s="35"/>
      <c r="R8" s="33"/>
    </row>
    <row r="9" spans="2:18">
      <c r="C9" s="13" t="s">
        <v>164</v>
      </c>
      <c r="D9" s="13">
        <v>600</v>
      </c>
      <c r="E9" s="13" t="s">
        <v>161</v>
      </c>
      <c r="F9" s="13" t="s">
        <v>165</v>
      </c>
      <c r="G9" s="13" t="s">
        <v>120</v>
      </c>
      <c r="K9" s="34"/>
      <c r="L9" s="33"/>
      <c r="M9" s="33"/>
      <c r="N9" s="33"/>
      <c r="O9" s="33"/>
      <c r="P9" s="33"/>
      <c r="Q9" s="35"/>
      <c r="R9" s="33"/>
    </row>
    <row r="10" spans="2:18">
      <c r="C10" s="13" t="s">
        <v>166</v>
      </c>
      <c r="D10" s="13">
        <v>900</v>
      </c>
      <c r="E10" s="13" t="s">
        <v>161</v>
      </c>
      <c r="F10" s="13" t="s">
        <v>167</v>
      </c>
      <c r="G10" s="13" t="s">
        <v>120</v>
      </c>
      <c r="K10" s="34"/>
      <c r="L10" s="33"/>
      <c r="M10" s="33"/>
      <c r="N10" s="33"/>
      <c r="O10" s="33"/>
      <c r="P10" s="33"/>
      <c r="Q10" s="35"/>
      <c r="R10" s="33"/>
    </row>
    <row r="11" spans="2:18">
      <c r="C11" s="13" t="s">
        <v>168</v>
      </c>
      <c r="D11" s="13">
        <v>450</v>
      </c>
      <c r="E11" s="13" t="s">
        <v>158</v>
      </c>
      <c r="F11" s="13" t="s">
        <v>167</v>
      </c>
      <c r="G11" s="13" t="s">
        <v>130</v>
      </c>
      <c r="K11" s="34"/>
      <c r="L11" s="33"/>
      <c r="M11" s="33"/>
      <c r="N11" s="33"/>
      <c r="O11" s="33"/>
      <c r="P11" s="33"/>
      <c r="Q11" s="35"/>
      <c r="R11" s="33"/>
    </row>
    <row r="12" spans="2:18">
      <c r="C12" s="13" t="s">
        <v>169</v>
      </c>
      <c r="D12" s="13">
        <v>600</v>
      </c>
      <c r="E12" s="13" t="s">
        <v>158</v>
      </c>
      <c r="F12" s="13" t="s">
        <v>165</v>
      </c>
      <c r="G12" s="13" t="s">
        <v>130</v>
      </c>
      <c r="K12" s="36"/>
      <c r="L12" s="37"/>
      <c r="M12" s="37"/>
      <c r="N12" s="37"/>
      <c r="O12" s="37"/>
      <c r="P12" s="37"/>
      <c r="Q12" s="38"/>
      <c r="R12" s="33"/>
    </row>
    <row r="13" spans="2:18">
      <c r="C13" s="13" t="s">
        <v>170</v>
      </c>
      <c r="D13" s="13">
        <v>700</v>
      </c>
      <c r="E13" s="13" t="s">
        <v>158</v>
      </c>
      <c r="F13" s="13" t="s">
        <v>165</v>
      </c>
      <c r="G13" s="13" t="s">
        <v>112</v>
      </c>
    </row>
    <row r="14" spans="2:18">
      <c r="C14" s="13" t="s">
        <v>171</v>
      </c>
      <c r="D14" s="13">
        <v>900</v>
      </c>
      <c r="E14" s="13" t="s">
        <v>161</v>
      </c>
      <c r="F14" s="13" t="s">
        <v>162</v>
      </c>
      <c r="G14" s="13" t="s">
        <v>120</v>
      </c>
    </row>
    <row r="15" spans="2:18">
      <c r="C15" s="13" t="s">
        <v>138</v>
      </c>
      <c r="D15" s="13">
        <v>450</v>
      </c>
      <c r="E15" s="13" t="s">
        <v>161</v>
      </c>
      <c r="F15" s="13" t="s">
        <v>159</v>
      </c>
      <c r="G15" s="13" t="s">
        <v>120</v>
      </c>
    </row>
    <row r="16" spans="2:18">
      <c r="C16" s="13" t="s">
        <v>172</v>
      </c>
      <c r="D16" s="13">
        <v>800</v>
      </c>
      <c r="E16" s="13" t="s">
        <v>158</v>
      </c>
      <c r="F16" s="13" t="s">
        <v>165</v>
      </c>
      <c r="G16" s="13" t="s">
        <v>112</v>
      </c>
    </row>
    <row r="17" spans="3:7">
      <c r="C17" s="13" t="s">
        <v>173</v>
      </c>
      <c r="D17" s="13">
        <v>950</v>
      </c>
      <c r="E17" s="13" t="s">
        <v>161</v>
      </c>
      <c r="F17" s="13" t="s">
        <v>162</v>
      </c>
      <c r="G17" s="13" t="s">
        <v>130</v>
      </c>
    </row>
    <row r="18" spans="3:7">
      <c r="C18" s="13" t="s">
        <v>174</v>
      </c>
      <c r="D18" s="13">
        <v>700</v>
      </c>
      <c r="E18" s="13" t="s">
        <v>158</v>
      </c>
      <c r="F18" s="13" t="s">
        <v>167</v>
      </c>
      <c r="G18" s="13" t="s">
        <v>120</v>
      </c>
    </row>
    <row r="19" spans="3:7">
      <c r="C19" s="13" t="s">
        <v>175</v>
      </c>
      <c r="D19" s="13">
        <v>430</v>
      </c>
      <c r="E19" s="13" t="s">
        <v>158</v>
      </c>
      <c r="F19" s="13" t="s">
        <v>159</v>
      </c>
      <c r="G19" s="13" t="s">
        <v>120</v>
      </c>
    </row>
    <row r="20" spans="3:7">
      <c r="C20" s="13" t="s">
        <v>176</v>
      </c>
      <c r="D20" s="13">
        <v>600</v>
      </c>
      <c r="E20" s="13" t="s">
        <v>158</v>
      </c>
      <c r="F20" s="13" t="s">
        <v>162</v>
      </c>
      <c r="G20" s="13" t="s">
        <v>112</v>
      </c>
    </row>
  </sheetData>
  <mergeCells count="1">
    <mergeCell ref="C2:E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4"/>
  <sheetViews>
    <sheetView zoomScale="70" zoomScaleNormal="70" workbookViewId="0">
      <selection activeCell="A4" sqref="A4"/>
    </sheetView>
  </sheetViews>
  <sheetFormatPr defaultRowHeight="15"/>
  <cols>
    <col min="1" max="1" width="21.5703125" style="13" customWidth="1"/>
    <col min="2" max="2" width="16.7109375" style="13" bestFit="1" customWidth="1"/>
    <col min="3" max="3" width="11.5703125" style="13" customWidth="1"/>
    <col min="4" max="4" width="5.5703125" style="13" customWidth="1"/>
    <col min="5" max="5" width="11.5703125" style="13" customWidth="1"/>
    <col min="6" max="6" width="13.7109375" style="17" bestFit="1" customWidth="1"/>
    <col min="7" max="7" width="14.85546875" style="13" customWidth="1"/>
    <col min="8" max="8" width="18.85546875" style="13" customWidth="1"/>
    <col min="9" max="9" width="20" style="13" customWidth="1"/>
    <col min="10" max="10" width="6.7109375" style="13" customWidth="1"/>
    <col min="11" max="11" width="11.28515625" style="13" customWidth="1"/>
    <col min="12" max="12" width="8.140625" style="17" customWidth="1"/>
    <col min="13" max="13" width="8.42578125" style="13" customWidth="1"/>
    <col min="14" max="14" width="8.5703125" style="13" customWidth="1"/>
    <col min="15" max="15" width="11.28515625" style="13" bestFit="1" customWidth="1"/>
    <col min="16" max="16384" width="9.140625" style="13"/>
  </cols>
  <sheetData>
    <row r="1" spans="1:13" ht="16.5" customHeight="1"/>
    <row r="2" spans="1:13" ht="17.25" customHeight="1">
      <c r="H2" s="56" t="s">
        <v>97</v>
      </c>
      <c r="I2" s="56"/>
      <c r="J2" s="56"/>
    </row>
    <row r="3" spans="1:13" s="21" customFormat="1" ht="78.75">
      <c r="A3" s="18" t="s">
        <v>197</v>
      </c>
      <c r="B3" s="18" t="s">
        <v>99</v>
      </c>
      <c r="C3" s="18" t="s">
        <v>100</v>
      </c>
      <c r="D3" s="19" t="s">
        <v>101</v>
      </c>
      <c r="E3" s="18" t="s">
        <v>102</v>
      </c>
      <c r="F3" s="18" t="s">
        <v>103</v>
      </c>
      <c r="G3" s="20" t="s">
        <v>104</v>
      </c>
      <c r="H3" s="18" t="s">
        <v>105</v>
      </c>
      <c r="I3" s="18" t="s">
        <v>106</v>
      </c>
      <c r="J3" s="18" t="s">
        <v>107</v>
      </c>
      <c r="K3" s="18" t="s">
        <v>108</v>
      </c>
      <c r="L3" s="18" t="s">
        <v>109</v>
      </c>
      <c r="M3" s="18" t="s">
        <v>110</v>
      </c>
    </row>
    <row r="4" spans="1:13">
      <c r="A4" s="21" t="s">
        <v>198</v>
      </c>
      <c r="B4" s="13" t="s">
        <v>112</v>
      </c>
      <c r="C4" s="13" t="s">
        <v>113</v>
      </c>
      <c r="D4" s="13" t="s">
        <v>114</v>
      </c>
      <c r="E4" s="13" t="s">
        <v>115</v>
      </c>
      <c r="G4" s="13" t="str">
        <f>IF(F4&lt;&gt;0,"Da","Nema konk.")</f>
        <v>Nema konk.</v>
      </c>
      <c r="H4" s="13">
        <v>579</v>
      </c>
      <c r="I4" s="13">
        <v>745</v>
      </c>
      <c r="J4" s="13">
        <v>212</v>
      </c>
      <c r="K4" s="13">
        <f t="shared" ref="K4:K24" si="0">H4+I4+J4</f>
        <v>1536</v>
      </c>
      <c r="L4" s="17" t="str">
        <f>IF(K4&gt;=999,"Zad.","Promot.akt.")</f>
        <v>Zad.</v>
      </c>
      <c r="M4" s="22">
        <f>AVERAGE(H4:J4)</f>
        <v>512</v>
      </c>
    </row>
    <row r="5" spans="1:13">
      <c r="A5" s="21" t="s">
        <v>199</v>
      </c>
      <c r="B5" s="13" t="s">
        <v>117</v>
      </c>
      <c r="C5" s="13" t="s">
        <v>113</v>
      </c>
      <c r="D5" s="13" t="s">
        <v>114</v>
      </c>
      <c r="E5" s="13" t="s">
        <v>118</v>
      </c>
      <c r="F5" s="17">
        <v>4</v>
      </c>
      <c r="G5" s="13" t="str">
        <f t="shared" ref="G5:G24" si="1">IF(F5&lt;&gt;0,"Da","Nema konk.")</f>
        <v>Da</v>
      </c>
      <c r="H5" s="13">
        <v>1038</v>
      </c>
      <c r="I5" s="13">
        <v>1335</v>
      </c>
      <c r="J5" s="13">
        <v>976</v>
      </c>
      <c r="K5" s="13">
        <f t="shared" si="0"/>
        <v>3349</v>
      </c>
      <c r="L5" s="17" t="str">
        <f t="shared" ref="L5:L24" si="2">IF(K5&gt;=999,"Zad.","Promot.akt.")</f>
        <v>Zad.</v>
      </c>
      <c r="M5" s="22">
        <f t="shared" ref="M5:M24" si="3">AVERAGE(H5:J5)</f>
        <v>1116.3333333333333</v>
      </c>
    </row>
    <row r="6" spans="1:13">
      <c r="A6" s="21" t="s">
        <v>200</v>
      </c>
      <c r="B6" s="13" t="s">
        <v>120</v>
      </c>
      <c r="C6" s="13" t="s">
        <v>113</v>
      </c>
      <c r="D6" s="13" t="s">
        <v>121</v>
      </c>
      <c r="E6" s="13" t="s">
        <v>122</v>
      </c>
      <c r="F6" s="17">
        <v>2</v>
      </c>
      <c r="G6" s="13" t="str">
        <f t="shared" si="1"/>
        <v>Da</v>
      </c>
      <c r="H6" s="13">
        <v>123</v>
      </c>
      <c r="I6" s="13">
        <v>143</v>
      </c>
      <c r="J6" s="13">
        <v>171</v>
      </c>
      <c r="K6" s="13">
        <f t="shared" si="0"/>
        <v>437</v>
      </c>
      <c r="L6" s="17" t="str">
        <f t="shared" si="2"/>
        <v>Promot.akt.</v>
      </c>
      <c r="M6" s="22">
        <f t="shared" si="3"/>
        <v>145.66666666666666</v>
      </c>
    </row>
    <row r="7" spans="1:13">
      <c r="A7" s="21" t="s">
        <v>201</v>
      </c>
      <c r="B7" s="13" t="s">
        <v>124</v>
      </c>
      <c r="C7" s="13" t="s">
        <v>125</v>
      </c>
      <c r="D7" s="13" t="s">
        <v>121</v>
      </c>
      <c r="E7" s="13" t="s">
        <v>115</v>
      </c>
      <c r="F7" s="17">
        <v>4</v>
      </c>
      <c r="G7" s="13" t="str">
        <f t="shared" si="1"/>
        <v>Da</v>
      </c>
      <c r="H7" s="13">
        <v>689</v>
      </c>
      <c r="I7" s="13">
        <v>974</v>
      </c>
      <c r="J7" s="13">
        <v>557</v>
      </c>
      <c r="K7" s="13">
        <f t="shared" si="0"/>
        <v>2220</v>
      </c>
      <c r="L7" s="17" t="str">
        <f t="shared" si="2"/>
        <v>Zad.</v>
      </c>
      <c r="M7" s="22">
        <f t="shared" si="3"/>
        <v>740</v>
      </c>
    </row>
    <row r="8" spans="1:13">
      <c r="A8" s="21" t="s">
        <v>202</v>
      </c>
      <c r="B8" s="13" t="s">
        <v>127</v>
      </c>
      <c r="C8" s="13" t="s">
        <v>113</v>
      </c>
      <c r="D8" s="13" t="s">
        <v>128</v>
      </c>
      <c r="E8" s="13" t="s">
        <v>118</v>
      </c>
      <c r="F8" s="17">
        <v>1</v>
      </c>
      <c r="G8" s="13" t="str">
        <f t="shared" si="1"/>
        <v>Da</v>
      </c>
      <c r="H8" s="13">
        <v>1211</v>
      </c>
      <c r="I8" s="13">
        <v>1560</v>
      </c>
      <c r="J8" s="13">
        <v>1108</v>
      </c>
      <c r="K8" s="13">
        <f t="shared" si="0"/>
        <v>3879</v>
      </c>
      <c r="L8" s="17" t="str">
        <f t="shared" si="2"/>
        <v>Zad.</v>
      </c>
      <c r="M8" s="22">
        <f t="shared" si="3"/>
        <v>1293</v>
      </c>
    </row>
    <row r="9" spans="1:13">
      <c r="A9" s="21" t="s">
        <v>164</v>
      </c>
      <c r="B9" s="13" t="s">
        <v>130</v>
      </c>
      <c r="C9" s="13" t="s">
        <v>131</v>
      </c>
      <c r="D9" s="13" t="s">
        <v>132</v>
      </c>
      <c r="E9" s="13" t="s">
        <v>115</v>
      </c>
      <c r="G9" s="13" t="str">
        <f t="shared" si="1"/>
        <v>Nema konk.</v>
      </c>
      <c r="H9" s="13">
        <v>890</v>
      </c>
      <c r="I9" s="13">
        <v>387</v>
      </c>
      <c r="J9" s="13">
        <v>256</v>
      </c>
      <c r="K9" s="13">
        <f t="shared" si="0"/>
        <v>1533</v>
      </c>
      <c r="L9" s="17" t="str">
        <f t="shared" si="2"/>
        <v>Zad.</v>
      </c>
      <c r="M9" s="22">
        <f t="shared" si="3"/>
        <v>511</v>
      </c>
    </row>
    <row r="10" spans="1:13">
      <c r="A10" s="21" t="s">
        <v>203</v>
      </c>
      <c r="B10" s="13" t="s">
        <v>124</v>
      </c>
      <c r="C10" s="13" t="s">
        <v>125</v>
      </c>
      <c r="D10" s="13" t="s">
        <v>121</v>
      </c>
      <c r="E10" s="13" t="s">
        <v>122</v>
      </c>
      <c r="F10" s="17">
        <v>2</v>
      </c>
      <c r="G10" s="13" t="str">
        <f t="shared" si="1"/>
        <v>Da</v>
      </c>
      <c r="H10" s="13">
        <v>180</v>
      </c>
      <c r="I10" s="13">
        <v>210</v>
      </c>
      <c r="J10" s="13">
        <v>165</v>
      </c>
      <c r="K10" s="13">
        <f t="shared" si="0"/>
        <v>555</v>
      </c>
      <c r="L10" s="17" t="str">
        <f t="shared" si="2"/>
        <v>Promot.akt.</v>
      </c>
      <c r="M10" s="22">
        <f t="shared" si="3"/>
        <v>185</v>
      </c>
    </row>
    <row r="11" spans="1:13">
      <c r="A11" s="21" t="s">
        <v>204</v>
      </c>
      <c r="B11" s="13" t="s">
        <v>124</v>
      </c>
      <c r="C11" s="13" t="s">
        <v>131</v>
      </c>
      <c r="D11" s="13" t="s">
        <v>121</v>
      </c>
      <c r="E11" s="13" t="s">
        <v>118</v>
      </c>
      <c r="F11" s="17">
        <v>3</v>
      </c>
      <c r="G11" s="13" t="str">
        <f t="shared" si="1"/>
        <v>Da</v>
      </c>
      <c r="H11" s="13">
        <v>1109</v>
      </c>
      <c r="I11" s="13">
        <v>1240</v>
      </c>
      <c r="J11" s="13">
        <v>1054</v>
      </c>
      <c r="K11" s="13">
        <f t="shared" si="0"/>
        <v>3403</v>
      </c>
      <c r="L11" s="17" t="str">
        <f t="shared" si="2"/>
        <v>Zad.</v>
      </c>
      <c r="M11" s="22">
        <f t="shared" si="3"/>
        <v>1134.3333333333333</v>
      </c>
    </row>
    <row r="12" spans="1:13">
      <c r="A12" s="21" t="s">
        <v>205</v>
      </c>
      <c r="B12" s="13" t="s">
        <v>136</v>
      </c>
      <c r="C12" s="13" t="s">
        <v>125</v>
      </c>
      <c r="D12" s="13" t="s">
        <v>132</v>
      </c>
      <c r="E12" s="13" t="s">
        <v>118</v>
      </c>
      <c r="F12" s="17">
        <v>3</v>
      </c>
      <c r="G12" s="13" t="str">
        <f t="shared" si="1"/>
        <v>Da</v>
      </c>
      <c r="H12" s="13">
        <v>987</v>
      </c>
      <c r="I12" s="13">
        <v>1031</v>
      </c>
      <c r="J12" s="13">
        <v>987</v>
      </c>
      <c r="K12" s="13">
        <f t="shared" si="0"/>
        <v>3005</v>
      </c>
      <c r="L12" s="17" t="str">
        <f t="shared" si="2"/>
        <v>Zad.</v>
      </c>
      <c r="M12" s="22">
        <f t="shared" si="3"/>
        <v>1001.6666666666666</v>
      </c>
    </row>
    <row r="13" spans="1:13">
      <c r="A13" s="21" t="s">
        <v>206</v>
      </c>
      <c r="B13" s="13" t="s">
        <v>136</v>
      </c>
      <c r="C13" s="13" t="s">
        <v>125</v>
      </c>
      <c r="D13" s="13" t="s">
        <v>132</v>
      </c>
      <c r="E13" s="13" t="s">
        <v>115</v>
      </c>
      <c r="F13" s="17">
        <v>3</v>
      </c>
      <c r="G13" s="13" t="str">
        <f t="shared" si="1"/>
        <v>Da</v>
      </c>
      <c r="H13" s="13">
        <v>765</v>
      </c>
      <c r="I13" s="13">
        <v>709</v>
      </c>
      <c r="J13" s="13">
        <v>701</v>
      </c>
      <c r="K13" s="13">
        <f t="shared" si="0"/>
        <v>2175</v>
      </c>
      <c r="L13" s="17" t="str">
        <f t="shared" si="2"/>
        <v>Zad.</v>
      </c>
      <c r="M13" s="22">
        <f t="shared" si="3"/>
        <v>725</v>
      </c>
    </row>
    <row r="14" spans="1:13" ht="30">
      <c r="A14" s="21" t="s">
        <v>207</v>
      </c>
      <c r="B14" s="13" t="s">
        <v>130</v>
      </c>
      <c r="C14" s="13" t="s">
        <v>113</v>
      </c>
      <c r="D14" s="13" t="s">
        <v>132</v>
      </c>
      <c r="E14" s="13" t="s">
        <v>118</v>
      </c>
      <c r="F14" s="17">
        <v>1</v>
      </c>
      <c r="G14" s="13" t="str">
        <f t="shared" si="1"/>
        <v>Da</v>
      </c>
      <c r="H14" s="13">
        <v>998</v>
      </c>
      <c r="I14" s="13">
        <v>1189</v>
      </c>
      <c r="J14" s="13">
        <v>1021</v>
      </c>
      <c r="K14" s="13">
        <f t="shared" si="0"/>
        <v>3208</v>
      </c>
      <c r="L14" s="17" t="str">
        <f t="shared" si="2"/>
        <v>Zad.</v>
      </c>
      <c r="M14" s="22">
        <f t="shared" si="3"/>
        <v>1069.3333333333333</v>
      </c>
    </row>
    <row r="15" spans="1:13" ht="30">
      <c r="A15" s="21" t="s">
        <v>208</v>
      </c>
      <c r="B15" s="13" t="s">
        <v>130</v>
      </c>
      <c r="C15" s="13" t="s">
        <v>113</v>
      </c>
      <c r="D15" s="13" t="s">
        <v>132</v>
      </c>
      <c r="E15" s="13" t="s">
        <v>118</v>
      </c>
      <c r="F15" s="17">
        <v>1</v>
      </c>
      <c r="G15" s="13" t="str">
        <f t="shared" si="1"/>
        <v>Da</v>
      </c>
      <c r="H15" s="13">
        <v>990</v>
      </c>
      <c r="I15" s="13">
        <v>1251</v>
      </c>
      <c r="J15" s="13">
        <v>1078</v>
      </c>
      <c r="K15" s="13">
        <f t="shared" si="0"/>
        <v>3319</v>
      </c>
      <c r="L15" s="17" t="str">
        <f t="shared" si="2"/>
        <v>Zad.</v>
      </c>
      <c r="M15" s="22">
        <f t="shared" si="3"/>
        <v>1106.3333333333333</v>
      </c>
    </row>
    <row r="16" spans="1:13">
      <c r="A16" s="21" t="s">
        <v>209</v>
      </c>
      <c r="B16" s="13" t="s">
        <v>112</v>
      </c>
      <c r="C16" s="13" t="s">
        <v>131</v>
      </c>
      <c r="D16" s="13" t="s">
        <v>114</v>
      </c>
      <c r="E16" s="13" t="s">
        <v>122</v>
      </c>
      <c r="F16" s="17">
        <v>2</v>
      </c>
      <c r="G16" s="13" t="str">
        <f t="shared" si="1"/>
        <v>Da</v>
      </c>
      <c r="H16" s="13">
        <v>213</v>
      </c>
      <c r="I16" s="13">
        <v>143</v>
      </c>
      <c r="J16" s="13">
        <v>91</v>
      </c>
      <c r="K16" s="13">
        <f t="shared" si="0"/>
        <v>447</v>
      </c>
      <c r="L16" s="17" t="str">
        <f t="shared" si="2"/>
        <v>Promot.akt.</v>
      </c>
      <c r="M16" s="22">
        <f t="shared" si="3"/>
        <v>149</v>
      </c>
    </row>
    <row r="17" spans="1:13">
      <c r="A17" s="21" t="s">
        <v>210</v>
      </c>
      <c r="B17" s="13" t="s">
        <v>120</v>
      </c>
      <c r="C17" s="13" t="s">
        <v>131</v>
      </c>
      <c r="D17" s="13" t="s">
        <v>121</v>
      </c>
      <c r="E17" s="13" t="s">
        <v>115</v>
      </c>
      <c r="G17" s="13" t="str">
        <f t="shared" si="1"/>
        <v>Nema konk.</v>
      </c>
      <c r="H17" s="13">
        <v>745</v>
      </c>
      <c r="I17" s="13">
        <v>890</v>
      </c>
      <c r="J17" s="13">
        <v>802</v>
      </c>
      <c r="K17" s="13">
        <f t="shared" si="0"/>
        <v>2437</v>
      </c>
      <c r="L17" s="17" t="str">
        <f t="shared" si="2"/>
        <v>Zad.</v>
      </c>
      <c r="M17" s="22">
        <f t="shared" si="3"/>
        <v>812.33333333333337</v>
      </c>
    </row>
    <row r="18" spans="1:13">
      <c r="A18" s="21" t="s">
        <v>211</v>
      </c>
      <c r="B18" s="13" t="s">
        <v>117</v>
      </c>
      <c r="C18" s="13" t="s">
        <v>125</v>
      </c>
      <c r="D18" s="13" t="s">
        <v>121</v>
      </c>
      <c r="E18" s="13" t="s">
        <v>115</v>
      </c>
      <c r="F18" s="17">
        <v>1</v>
      </c>
      <c r="G18" s="13" t="str">
        <f t="shared" si="1"/>
        <v>Da</v>
      </c>
      <c r="H18" s="13">
        <v>556</v>
      </c>
      <c r="I18" s="13">
        <v>777</v>
      </c>
      <c r="J18" s="13">
        <v>530</v>
      </c>
      <c r="K18" s="13">
        <f t="shared" si="0"/>
        <v>1863</v>
      </c>
      <c r="L18" s="17" t="str">
        <f t="shared" si="2"/>
        <v>Zad.</v>
      </c>
      <c r="M18" s="22">
        <f t="shared" si="3"/>
        <v>621</v>
      </c>
    </row>
    <row r="19" spans="1:13">
      <c r="A19" s="21" t="s">
        <v>212</v>
      </c>
      <c r="B19" s="13" t="s">
        <v>127</v>
      </c>
      <c r="C19" s="13" t="s">
        <v>113</v>
      </c>
      <c r="D19" s="13" t="s">
        <v>128</v>
      </c>
      <c r="E19" s="13" t="s">
        <v>118</v>
      </c>
      <c r="G19" s="13" t="str">
        <f t="shared" si="1"/>
        <v>Nema konk.</v>
      </c>
      <c r="H19" s="13">
        <v>950</v>
      </c>
      <c r="I19" s="13">
        <v>1200</v>
      </c>
      <c r="J19" s="13">
        <v>1105</v>
      </c>
      <c r="K19" s="13">
        <f t="shared" si="0"/>
        <v>3255</v>
      </c>
      <c r="L19" s="17" t="str">
        <f t="shared" si="2"/>
        <v>Zad.</v>
      </c>
      <c r="M19" s="22">
        <f t="shared" si="3"/>
        <v>1085</v>
      </c>
    </row>
    <row r="20" spans="1:13" ht="30">
      <c r="A20" s="21" t="s">
        <v>213</v>
      </c>
      <c r="B20" s="13" t="s">
        <v>130</v>
      </c>
      <c r="C20" s="13" t="s">
        <v>125</v>
      </c>
      <c r="D20" s="13" t="s">
        <v>132</v>
      </c>
      <c r="E20" s="13" t="s">
        <v>115</v>
      </c>
      <c r="F20" s="17">
        <v>3</v>
      </c>
      <c r="G20" s="13" t="str">
        <f t="shared" si="1"/>
        <v>Da</v>
      </c>
      <c r="H20" s="13">
        <v>865</v>
      </c>
      <c r="I20" s="13">
        <v>789</v>
      </c>
      <c r="J20" s="13">
        <v>612</v>
      </c>
      <c r="K20" s="13">
        <f t="shared" si="0"/>
        <v>2266</v>
      </c>
      <c r="L20" s="17" t="str">
        <f t="shared" si="2"/>
        <v>Zad.</v>
      </c>
      <c r="M20" s="22">
        <f t="shared" si="3"/>
        <v>755.33333333333337</v>
      </c>
    </row>
    <row r="21" spans="1:13" ht="30">
      <c r="A21" s="21" t="s">
        <v>213</v>
      </c>
      <c r="B21" s="13" t="s">
        <v>112</v>
      </c>
      <c r="C21" s="13" t="s">
        <v>131</v>
      </c>
      <c r="D21" s="13" t="s">
        <v>114</v>
      </c>
      <c r="E21" s="13" t="s">
        <v>122</v>
      </c>
      <c r="F21" s="17">
        <v>2</v>
      </c>
      <c r="G21" s="13" t="str">
        <f t="shared" si="1"/>
        <v>Da</v>
      </c>
      <c r="H21" s="13">
        <v>320</v>
      </c>
      <c r="I21" s="13">
        <v>278</v>
      </c>
      <c r="J21" s="13">
        <v>245</v>
      </c>
      <c r="K21" s="13">
        <f t="shared" si="0"/>
        <v>843</v>
      </c>
      <c r="L21" s="17" t="str">
        <f t="shared" si="2"/>
        <v>Promot.akt.</v>
      </c>
      <c r="M21" s="22">
        <f t="shared" si="3"/>
        <v>281</v>
      </c>
    </row>
    <row r="22" spans="1:13">
      <c r="A22" s="21" t="s">
        <v>214</v>
      </c>
      <c r="B22" s="13" t="s">
        <v>124</v>
      </c>
      <c r="C22" s="13" t="s">
        <v>113</v>
      </c>
      <c r="D22" s="13" t="s">
        <v>121</v>
      </c>
      <c r="E22" s="13" t="s">
        <v>115</v>
      </c>
      <c r="G22" s="13" t="str">
        <f t="shared" si="1"/>
        <v>Nema konk.</v>
      </c>
      <c r="H22" s="13">
        <v>554</v>
      </c>
      <c r="I22" s="13">
        <v>421</v>
      </c>
      <c r="J22" s="13">
        <v>220</v>
      </c>
      <c r="K22" s="13">
        <f t="shared" si="0"/>
        <v>1195</v>
      </c>
      <c r="L22" s="17" t="str">
        <f t="shared" si="2"/>
        <v>Zad.</v>
      </c>
      <c r="M22" s="22">
        <f t="shared" si="3"/>
        <v>398.33333333333331</v>
      </c>
    </row>
    <row r="23" spans="1:13">
      <c r="A23" s="21" t="s">
        <v>215</v>
      </c>
      <c r="B23" s="13" t="s">
        <v>127</v>
      </c>
      <c r="C23" s="13" t="s">
        <v>113</v>
      </c>
      <c r="D23" s="13" t="s">
        <v>128</v>
      </c>
      <c r="E23" s="13" t="s">
        <v>115</v>
      </c>
      <c r="G23" s="13" t="str">
        <f t="shared" si="1"/>
        <v>Nema konk.</v>
      </c>
      <c r="H23" s="13">
        <v>678</v>
      </c>
      <c r="I23" s="13">
        <v>432</v>
      </c>
      <c r="J23" s="13">
        <v>789</v>
      </c>
      <c r="K23" s="13">
        <f t="shared" si="0"/>
        <v>1899</v>
      </c>
      <c r="L23" s="17" t="str">
        <f t="shared" si="2"/>
        <v>Zad.</v>
      </c>
      <c r="M23" s="22">
        <f t="shared" si="3"/>
        <v>633</v>
      </c>
    </row>
    <row r="24" spans="1:13">
      <c r="A24" s="21" t="s">
        <v>216</v>
      </c>
      <c r="B24" s="13" t="s">
        <v>112</v>
      </c>
      <c r="C24" s="13" t="s">
        <v>125</v>
      </c>
      <c r="D24" s="13" t="s">
        <v>114</v>
      </c>
      <c r="E24" s="13" t="s">
        <v>115</v>
      </c>
      <c r="F24" s="17">
        <v>4</v>
      </c>
      <c r="G24" s="13" t="str">
        <f t="shared" si="1"/>
        <v>Da</v>
      </c>
      <c r="H24" s="13">
        <v>675</v>
      </c>
      <c r="I24" s="13">
        <v>544</v>
      </c>
      <c r="J24" s="13">
        <v>685</v>
      </c>
      <c r="K24" s="13">
        <f t="shared" si="0"/>
        <v>1904</v>
      </c>
      <c r="L24" s="17" t="str">
        <f t="shared" si="2"/>
        <v>Zad.</v>
      </c>
      <c r="M24" s="22">
        <f t="shared" si="3"/>
        <v>634.66666666666663</v>
      </c>
    </row>
    <row r="27" spans="1:13" ht="26.25" customHeight="1">
      <c r="A27" s="39" t="s">
        <v>217</v>
      </c>
      <c r="B27" s="24"/>
      <c r="F27" s="13"/>
      <c r="L27" s="13"/>
    </row>
    <row r="28" spans="1:13" ht="27.75" customHeight="1">
      <c r="A28" s="39" t="s">
        <v>218</v>
      </c>
      <c r="B28" s="24"/>
      <c r="F28" s="13"/>
      <c r="L28" s="13"/>
    </row>
    <row r="29" spans="1:13" ht="23.25">
      <c r="A29" s="24">
        <v>1</v>
      </c>
      <c r="B29" s="40" t="s">
        <v>219</v>
      </c>
      <c r="F29" s="13"/>
      <c r="L29" s="13"/>
    </row>
    <row r="30" spans="1:13" ht="30" customHeight="1">
      <c r="A30" s="24">
        <v>2</v>
      </c>
      <c r="B30" s="40" t="s">
        <v>220</v>
      </c>
      <c r="F30" s="13"/>
      <c r="L30" s="13"/>
    </row>
    <row r="31" spans="1:13" ht="23.25">
      <c r="A31" s="24">
        <v>3</v>
      </c>
      <c r="B31" s="40" t="s">
        <v>221</v>
      </c>
      <c r="F31" s="13"/>
      <c r="L31" s="13"/>
    </row>
    <row r="32" spans="1:13" ht="21.75" customHeight="1">
      <c r="A32" s="24">
        <v>4</v>
      </c>
      <c r="B32" s="40" t="s">
        <v>222</v>
      </c>
      <c r="F32" s="13"/>
      <c r="L32" s="13"/>
    </row>
    <row r="33" spans="1:12" ht="23.25">
      <c r="A33" s="24">
        <v>5</v>
      </c>
      <c r="B33" s="40" t="s">
        <v>223</v>
      </c>
      <c r="F33" s="13"/>
      <c r="L33" s="13"/>
    </row>
    <row r="34" spans="1:12" ht="30" customHeight="1">
      <c r="A34" s="24">
        <v>6</v>
      </c>
      <c r="B34" s="40" t="s">
        <v>224</v>
      </c>
      <c r="F34" s="13"/>
      <c r="L34" s="13"/>
    </row>
    <row r="35" spans="1:12" ht="23.25">
      <c r="A35" s="24">
        <v>7</v>
      </c>
      <c r="B35" s="40" t="s">
        <v>225</v>
      </c>
      <c r="F35" s="13"/>
      <c r="L35" s="13"/>
    </row>
    <row r="36" spans="1:12" ht="15" customHeight="1">
      <c r="F36" s="13"/>
      <c r="L36" s="13"/>
    </row>
    <row r="37" spans="1:12">
      <c r="F37" s="13"/>
      <c r="L37" s="13"/>
    </row>
    <row r="38" spans="1:12" ht="15" customHeight="1">
      <c r="F38" s="13"/>
      <c r="L38" s="13"/>
    </row>
    <row r="39" spans="1:12">
      <c r="F39" s="13"/>
      <c r="L39" s="13"/>
    </row>
    <row r="40" spans="1:12" ht="15" customHeight="1">
      <c r="F40" s="13"/>
      <c r="L40" s="13"/>
    </row>
    <row r="41" spans="1:12" ht="30" customHeight="1">
      <c r="A41" s="5"/>
      <c r="B41" s="4"/>
      <c r="C41" s="4"/>
      <c r="F41" s="13"/>
      <c r="L41" s="13"/>
    </row>
    <row r="42" spans="1:12">
      <c r="A42" s="5"/>
      <c r="B42" s="4"/>
      <c r="C42" s="4"/>
      <c r="F42" s="13"/>
      <c r="L42" s="13"/>
    </row>
    <row r="43" spans="1:12">
      <c r="A43" s="5"/>
      <c r="B43" s="4"/>
      <c r="C43" s="4"/>
      <c r="F43" s="13"/>
      <c r="L43" s="13"/>
    </row>
    <row r="44" spans="1:12">
      <c r="F44" s="13"/>
      <c r="L44" s="13"/>
    </row>
    <row r="45" spans="1:12">
      <c r="F45" s="13"/>
      <c r="L45" s="13"/>
    </row>
    <row r="46" spans="1:12">
      <c r="F46" s="13"/>
      <c r="L46" s="13"/>
    </row>
    <row r="47" spans="1:12">
      <c r="F47" s="13"/>
      <c r="L47" s="13"/>
    </row>
    <row r="48" spans="1:12">
      <c r="F48" s="13"/>
      <c r="L48" s="13"/>
    </row>
    <row r="49" spans="6:12">
      <c r="F49" s="13"/>
      <c r="L49" s="13"/>
    </row>
    <row r="50" spans="6:12" ht="15" customHeight="1">
      <c r="F50" s="13"/>
      <c r="L50" s="13"/>
    </row>
    <row r="51" spans="6:12">
      <c r="F51" s="13"/>
      <c r="L51" s="13"/>
    </row>
    <row r="52" spans="6:12">
      <c r="F52" s="13"/>
      <c r="L52" s="13"/>
    </row>
    <row r="53" spans="6:12">
      <c r="F53" s="13"/>
      <c r="L53" s="13"/>
    </row>
    <row r="54" spans="6:12">
      <c r="F54" s="13"/>
      <c r="L54" s="13"/>
    </row>
    <row r="55" spans="6:12">
      <c r="F55" s="13"/>
      <c r="L55" s="13"/>
    </row>
    <row r="56" spans="6:12" ht="29.25" customHeight="1">
      <c r="F56" s="13"/>
      <c r="L56" s="13"/>
    </row>
    <row r="57" spans="6:12">
      <c r="F57" s="13"/>
      <c r="L57" s="13"/>
    </row>
    <row r="58" spans="6:12" ht="43.5" customHeight="1">
      <c r="F58" s="13"/>
      <c r="L58" s="13"/>
    </row>
    <row r="59" spans="6:12">
      <c r="F59" s="13"/>
      <c r="L59" s="13"/>
    </row>
    <row r="60" spans="6:12">
      <c r="F60" s="13"/>
      <c r="L60" s="13"/>
    </row>
    <row r="61" spans="6:12">
      <c r="F61" s="13"/>
      <c r="L61" s="13"/>
    </row>
    <row r="62" spans="6:12">
      <c r="F62" s="13"/>
      <c r="L62" s="13"/>
    </row>
    <row r="63" spans="6:12">
      <c r="F63" s="13"/>
      <c r="L63" s="13"/>
    </row>
    <row r="64" spans="6:12">
      <c r="F64" s="13"/>
      <c r="L64" s="13"/>
    </row>
    <row r="65" spans="6:12" ht="30.75" customHeight="1">
      <c r="F65" s="13"/>
      <c r="L65" s="13"/>
    </row>
    <row r="66" spans="6:12">
      <c r="F66" s="13"/>
      <c r="L66" s="13"/>
    </row>
    <row r="67" spans="6:12" ht="15" customHeight="1">
      <c r="F67" s="13"/>
      <c r="L67" s="13"/>
    </row>
    <row r="68" spans="6:12">
      <c r="F68" s="13"/>
      <c r="L68" s="13"/>
    </row>
    <row r="69" spans="6:12" ht="15" customHeight="1">
      <c r="F69" s="13"/>
      <c r="L69" s="13"/>
    </row>
    <row r="70" spans="6:12">
      <c r="F70" s="13"/>
      <c r="L70" s="13"/>
    </row>
    <row r="71" spans="6:12" ht="45.75" customHeight="1">
      <c r="F71" s="13"/>
      <c r="L71" s="13"/>
    </row>
    <row r="72" spans="6:12">
      <c r="F72" s="13"/>
      <c r="L72" s="13"/>
    </row>
    <row r="73" spans="6:12" ht="15" customHeight="1">
      <c r="F73" s="13"/>
      <c r="L73" s="13"/>
    </row>
    <row r="74" spans="6:12">
      <c r="F74" s="13"/>
      <c r="L74" s="13"/>
    </row>
    <row r="75" spans="6:12">
      <c r="F75" s="13"/>
      <c r="L75" s="13"/>
    </row>
    <row r="76" spans="6:12" ht="15" customHeight="1">
      <c r="F76" s="13"/>
      <c r="L76" s="13"/>
    </row>
    <row r="77" spans="6:12">
      <c r="F77" s="13"/>
      <c r="L77" s="13"/>
    </row>
    <row r="78" spans="6:12">
      <c r="F78" s="13"/>
      <c r="L78" s="13"/>
    </row>
    <row r="79" spans="6:12">
      <c r="F79" s="13"/>
      <c r="L79" s="13"/>
    </row>
    <row r="80" spans="6:12">
      <c r="F80" s="13"/>
      <c r="L80" s="13"/>
    </row>
    <row r="81" spans="6:12">
      <c r="F81" s="13"/>
      <c r="L81" s="13"/>
    </row>
    <row r="82" spans="6:12">
      <c r="F82" s="13"/>
      <c r="L82" s="13"/>
    </row>
    <row r="83" spans="6:12">
      <c r="F83" s="13"/>
      <c r="L83" s="13"/>
    </row>
    <row r="84" spans="6:12">
      <c r="F84" s="13"/>
      <c r="L84" s="13"/>
    </row>
  </sheetData>
  <autoFilter ref="A3:M24"/>
  <mergeCells count="1">
    <mergeCell ref="H2:J2"/>
  </mergeCells>
  <conditionalFormatting sqref="K4:K24">
    <cfRule type="cellIs" dxfId="0" priority="1" operator="lessThan">
      <formula>550</formula>
    </cfRule>
  </conditionalFormatting>
  <pageMargins left="0.7" right="0.7" top="0.75" bottom="0.75" header="0.3" footer="0.3"/>
  <pageSetup paperSize="9" scale="4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Teorija_funkcije</vt:lpstr>
      <vt:lpstr>Grafikoni i teorija</vt:lpstr>
      <vt:lpstr>Jos_ponesto</vt:lpstr>
      <vt:lpstr>Zadatak_grafikon</vt:lpstr>
      <vt:lpstr>Pivot_teorija</vt:lpstr>
      <vt:lpstr>Podaci_za_pivot </vt:lpstr>
      <vt:lpstr>Format as Table</vt:lpstr>
      <vt:lpstr>Podaci_za_pivot_grafikone</vt:lpstr>
      <vt:lpstr>'Podaci_za_pivot '!Komercijalisti</vt:lpstr>
      <vt:lpstr>Podaci_za_pivot_grafikone!Komercijalisti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2016-03-28T08:24:24Z</dcterms:modified>
</cp:coreProperties>
</file>